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'.10.2008.xls'!$B$2:$AQ$42</definedName>
  </definedNames>
  <calcPr fullCalcOnLoad="1"/>
</workbook>
</file>

<file path=xl/sharedStrings.xml><?xml version="1.0" encoding="utf-8"?>
<sst xmlns="http://schemas.openxmlformats.org/spreadsheetml/2006/main" count="368" uniqueCount="69">
  <si>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</si>
  <si>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</si>
  <si>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</si>
  <si>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</si>
  <si>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</si>
  <si>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</si>
  <si>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</si>
  <si>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</si>
  <si>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</si>
  <si>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</si>
  <si>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</si>
  <si>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</si>
  <si>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</si>
  <si>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</si>
  <si>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</si>
  <si>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</si>
  <si>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</si>
  <si>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</si>
  <si>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</si>
  <si>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</si>
  <si>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</si>
  <si>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</si>
  <si>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</si>
  <si>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</si>
  <si>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</si>
  <si>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</si>
  <si>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</si>
  <si>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</si>
  <si>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</si>
  <si>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</si>
  <si>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</si>
  <si>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</si>
  <si>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</si>
  <si>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</si>
  <si>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</si>
  <si>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</si>
  <si>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</si>
  <si>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</si>
  <si>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</si>
  <si>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</si>
  <si>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</si>
  <si>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</si>
  <si>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</si>
  <si>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</si>
  <si>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</si>
  <si>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</si>
  <si>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</si>
  <si>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</si>
  <si>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</si>
  <si>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</si>
  <si>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</si>
  <si>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</si>
  <si>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</si>
  <si>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</si>
  <si>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</si>
  <si>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</si>
  <si>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</si>
  <si>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</si>
  <si>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</si>
  <si>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</si>
  <si>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</si>
  <si>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</si>
  <si>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>CALAMAR</t>
  </si>
  <si>
    <t>S/M</t>
  </si>
  <si>
    <t xml:space="preserve">           Atención:  Ing.  José N. Gonzales Quijano</t>
  </si>
  <si>
    <t xml:space="preserve">        Fecha : 14/05/2010</t>
  </si>
  <si>
    <t>13.0 y 14.5</t>
  </si>
  <si>
    <t>13.5 y 15.0</t>
  </si>
  <si>
    <t>Callao, 17 de Mayo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</si>
</sst>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172" fontId="0" fillId="0" borderId="0" applyFont="0" applyFill="0" applyBorder="0" applyAlignment="0" applyProtection="0"/>
    <xf numFmtId="0" fontId="2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2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45</xdr:row>
      <xdr:rowOff>9525</xdr:rowOff>
    </xdr:from>
    <xdr:to>
      <xdr:col>10</xdr:col>
      <xdr:colOff>95250</xdr:colOff>
      <xdr:row>82</xdr:row>
      <xdr:rowOff>95250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734675"/>
          <a:ext cx="521970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50</xdr:row>
      <xdr:rowOff>76200</xdr:rowOff>
    </xdr:from>
    <xdr:to>
      <xdr:col>9</xdr:col>
      <xdr:colOff>733425</xdr:colOff>
      <xdr:row>51</xdr:row>
      <xdr:rowOff>142875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1610975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333375</xdr:colOff>
      <xdr:row>46</xdr:row>
      <xdr:rowOff>19050</xdr:rowOff>
    </xdr:from>
    <xdr:to>
      <xdr:col>29</xdr:col>
      <xdr:colOff>371475</xdr:colOff>
      <xdr:row>84</xdr:row>
      <xdr:rowOff>57150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0" y="10906125"/>
          <a:ext cx="5295900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504825</xdr:colOff>
      <xdr:row>51</xdr:row>
      <xdr:rowOff>142875</xdr:rowOff>
    </xdr:from>
    <xdr:to>
      <xdr:col>29</xdr:col>
      <xdr:colOff>104775</xdr:colOff>
      <xdr:row>54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15825" y="11839575"/>
          <a:ext cx="2524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G1">
      <selection activeCell="AI61" sqref="AI61"/>
    </sheetView>
  </sheetViews>
  <sheetFormatPr defaultColWidth="11.421875" defaultRowHeight="12.75"/>
  <cols>
    <col min="1" max="1" width="4.421875" style="0" customWidth="1"/>
    <col min="2" max="2" width="20.00390625" style="0" customWidth="1"/>
    <col min="3" max="3" width="7.140625" style="0" customWidth="1"/>
    <col min="4" max="5" width="5.8515625" style="0" customWidth="1"/>
    <col min="6" max="6" width="7.8515625" style="0" customWidth="1"/>
    <col min="7" max="7" width="7.140625" style="0" customWidth="1"/>
    <col min="8" max="8" width="7.7109375" style="0" customWidth="1"/>
    <col min="9" max="9" width="8.7109375" style="0" customWidth="1"/>
    <col min="10" max="10" width="12.140625" style="0" customWidth="1"/>
    <col min="11" max="16" width="5.8515625" style="0" customWidth="1"/>
    <col min="17" max="17" width="8.140625" style="0" customWidth="1"/>
    <col min="18" max="20" width="6.00390625" style="0" customWidth="1"/>
    <col min="21" max="21" width="7.140625" style="0" customWidth="1"/>
    <col min="22" max="22" width="6.00390625" style="0" customWidth="1"/>
    <col min="23" max="23" width="9.421875" style="0" customWidth="1"/>
    <col min="24" max="24" width="6.421875" style="0" customWidth="1"/>
    <col min="25" max="25" width="8.421875" style="0" customWidth="1"/>
    <col min="26" max="26" width="6.8515625" style="0" customWidth="1"/>
    <col min="27" max="27" width="11.8515625" style="0" customWidth="1"/>
    <col min="28" max="28" width="6.00390625" style="0" customWidth="1"/>
    <col min="29" max="29" width="10.7109375" style="0" customWidth="1"/>
    <col min="30" max="30" width="6.140625" style="0" customWidth="1"/>
    <col min="31" max="31" width="8.7109375" style="0" customWidth="1"/>
    <col min="32" max="38" width="6.00390625" style="0" customWidth="1"/>
    <col min="39" max="39" width="7.140625" style="0" customWidth="1"/>
    <col min="40" max="40" width="6.28125" style="0" customWidth="1"/>
    <col min="41" max="43" width="10.4218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1" t="s">
        <v>58</v>
      </c>
      <c r="AN4" s="92"/>
      <c r="AO4" s="92"/>
      <c r="AP4" s="92"/>
      <c r="AQ4" s="92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1" t="s">
        <v>65</v>
      </c>
      <c r="AP6" s="91"/>
      <c r="AQ6" s="99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6" t="s">
        <v>5</v>
      </c>
      <c r="D8" s="87"/>
      <c r="E8" s="86" t="s">
        <v>6</v>
      </c>
      <c r="F8" s="87"/>
      <c r="G8" s="88" t="s">
        <v>7</v>
      </c>
      <c r="H8" s="89"/>
      <c r="I8" s="93" t="s">
        <v>8</v>
      </c>
      <c r="J8" s="90"/>
      <c r="K8" s="86" t="s">
        <v>9</v>
      </c>
      <c r="L8" s="87"/>
      <c r="M8" s="86" t="s">
        <v>10</v>
      </c>
      <c r="N8" s="90"/>
      <c r="O8" s="93" t="s">
        <v>11</v>
      </c>
      <c r="P8" s="87"/>
      <c r="Q8" s="93" t="s">
        <v>12</v>
      </c>
      <c r="R8" s="87"/>
      <c r="S8" s="93" t="s">
        <v>13</v>
      </c>
      <c r="T8" s="87"/>
      <c r="U8" s="93" t="s">
        <v>14</v>
      </c>
      <c r="V8" s="87"/>
      <c r="W8" s="88" t="s">
        <v>15</v>
      </c>
      <c r="X8" s="101"/>
      <c r="Y8" s="88" t="s">
        <v>16</v>
      </c>
      <c r="Z8" s="101"/>
      <c r="AA8" s="88" t="s">
        <v>17</v>
      </c>
      <c r="AB8" s="101"/>
      <c r="AC8" s="93" t="s">
        <v>18</v>
      </c>
      <c r="AD8" s="100"/>
      <c r="AE8" s="94" t="s">
        <v>19</v>
      </c>
      <c r="AF8" s="97"/>
      <c r="AG8" s="94" t="s">
        <v>20</v>
      </c>
      <c r="AH8" s="97"/>
      <c r="AI8" s="96" t="s">
        <v>57</v>
      </c>
      <c r="AJ8" s="97"/>
      <c r="AK8" s="94" t="s">
        <v>21</v>
      </c>
      <c r="AL8" s="95"/>
      <c r="AM8" s="93" t="s">
        <v>22</v>
      </c>
      <c r="AN8" s="90"/>
      <c r="AO8" s="102" t="s">
        <v>23</v>
      </c>
      <c r="AP8" s="103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303.00000000000006</v>
      </c>
      <c r="G10" s="29">
        <v>810</v>
      </c>
      <c r="H10" s="29">
        <v>449</v>
      </c>
      <c r="I10" s="29">
        <v>1213</v>
      </c>
      <c r="J10" s="29">
        <v>305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1800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2520</v>
      </c>
      <c r="X10" s="29">
        <v>105</v>
      </c>
      <c r="Y10" s="29">
        <v>6983</v>
      </c>
      <c r="Z10" s="29">
        <v>285</v>
      </c>
      <c r="AA10" s="29">
        <v>5305</v>
      </c>
      <c r="AB10" s="29">
        <v>0</v>
      </c>
      <c r="AC10" s="29">
        <v>13041</v>
      </c>
      <c r="AD10" s="29">
        <v>0</v>
      </c>
      <c r="AE10" s="29">
        <v>229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113</v>
      </c>
      <c r="AN10" s="29">
        <v>0</v>
      </c>
      <c r="AO10" s="29">
        <f>SUMIF($C$9:$AN$9,"Ind",C10:AN10)</f>
        <v>32014</v>
      </c>
      <c r="AP10" s="29">
        <f>SUMIF($C$9:$AN$9,"I.Mad",C10:AN10)</f>
        <v>1447</v>
      </c>
      <c r="AQ10" s="29">
        <f>SUM(AO10:AP10)</f>
        <v>33461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9</v>
      </c>
      <c r="G11" s="31">
        <v>4</v>
      </c>
      <c r="H11" s="31">
        <v>7</v>
      </c>
      <c r="I11" s="31">
        <v>5</v>
      </c>
      <c r="J11" s="31">
        <v>7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>
        <v>7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>
        <v>11</v>
      </c>
      <c r="X11" s="31">
        <v>1</v>
      </c>
      <c r="Y11" s="31">
        <v>34</v>
      </c>
      <c r="Z11" s="31">
        <v>3</v>
      </c>
      <c r="AA11" s="31">
        <v>20</v>
      </c>
      <c r="AB11" s="31" t="s">
        <v>29</v>
      </c>
      <c r="AC11" s="31">
        <v>46</v>
      </c>
      <c r="AD11" s="31" t="s">
        <v>29</v>
      </c>
      <c r="AE11" s="31">
        <v>1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</v>
      </c>
      <c r="AN11" s="31" t="s">
        <v>29</v>
      </c>
      <c r="AO11" s="29">
        <f>SUMIF($C$9:$AN$9,"Ind",C11:AN11)</f>
        <v>129</v>
      </c>
      <c r="AP11" s="29">
        <f>SUMIF($C$9:$AN$9,"I.Mad",C11:AN11)</f>
        <v>27</v>
      </c>
      <c r="AQ11" s="29">
        <f>SUM(AO11:AP11)</f>
        <v>156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3</v>
      </c>
      <c r="G12" s="31">
        <v>3</v>
      </c>
      <c r="H12" s="31">
        <v>7</v>
      </c>
      <c r="I12" s="29" t="s">
        <v>63</v>
      </c>
      <c r="J12" s="31">
        <v>2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>
        <v>5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>
        <v>6</v>
      </c>
      <c r="X12" s="29" t="s">
        <v>63</v>
      </c>
      <c r="Y12" s="31">
        <v>13</v>
      </c>
      <c r="Z12" s="29" t="s">
        <v>63</v>
      </c>
      <c r="AA12" s="31">
        <v>8</v>
      </c>
      <c r="AB12" s="31" t="s">
        <v>29</v>
      </c>
      <c r="AC12" s="31">
        <v>14</v>
      </c>
      <c r="AD12" s="31" t="s">
        <v>29</v>
      </c>
      <c r="AE12" s="31">
        <v>1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63</v>
      </c>
      <c r="AN12" s="31" t="s">
        <v>29</v>
      </c>
      <c r="AO12" s="29">
        <f>SUMIF($C$9:$AN$9,"Ind",C12:AN12)</f>
        <v>50</v>
      </c>
      <c r="AP12" s="29">
        <f>SUMIF($C$9:$AN$9,"I.Mad",C12:AN12)</f>
        <v>12</v>
      </c>
      <c r="AQ12" s="29">
        <f>SUM(AO12:AP12)</f>
        <v>62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0</v>
      </c>
      <c r="G13" s="31">
        <v>0.6237213344861323</v>
      </c>
      <c r="H13" s="31">
        <v>2.615184651788612</v>
      </c>
      <c r="I13" s="31" t="s">
        <v>29</v>
      </c>
      <c r="J13" s="31">
        <v>0.26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>
        <v>35.542944909247815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>
        <v>53.49766315298884</v>
      </c>
      <c r="X13" s="31" t="s">
        <v>29</v>
      </c>
      <c r="Y13" s="31">
        <v>48</v>
      </c>
      <c r="Z13" s="31" t="s">
        <v>29</v>
      </c>
      <c r="AA13" s="31">
        <v>5.344461862850198</v>
      </c>
      <c r="AB13" s="31" t="s">
        <v>29</v>
      </c>
      <c r="AC13" s="31">
        <v>7.736932887010753</v>
      </c>
      <c r="AD13" s="31" t="s">
        <v>29</v>
      </c>
      <c r="AE13" s="31">
        <v>78.2101167315175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13.5</v>
      </c>
      <c r="G14" s="61">
        <v>13.5</v>
      </c>
      <c r="H14" s="82">
        <v>13.5</v>
      </c>
      <c r="I14" s="61" t="s">
        <v>29</v>
      </c>
      <c r="J14" s="83" t="s">
        <v>67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>
        <v>12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>
        <v>11.5</v>
      </c>
      <c r="X14" s="61" t="s">
        <v>29</v>
      </c>
      <c r="Y14" s="82">
        <v>11.5</v>
      </c>
      <c r="Z14" s="61" t="s">
        <v>29</v>
      </c>
      <c r="AA14" s="83" t="s">
        <v>66</v>
      </c>
      <c r="AB14" s="61" t="s">
        <v>29</v>
      </c>
      <c r="AC14" s="82">
        <v>14</v>
      </c>
      <c r="AD14" s="61" t="s">
        <v>29</v>
      </c>
      <c r="AE14" s="61">
        <v>11.5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>
        <v>8.123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8.123</v>
      </c>
      <c r="AP23" s="29">
        <f t="shared" si="1"/>
        <v>0</v>
      </c>
      <c r="AQ23" s="29">
        <f t="shared" si="2"/>
        <v>8.123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>
        <v>10.72</v>
      </c>
      <c r="AB28" s="56"/>
      <c r="AC28" s="31">
        <v>5.601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16.321</v>
      </c>
      <c r="AP28" s="29">
        <f t="shared" si="1"/>
        <v>0</v>
      </c>
      <c r="AQ28" s="29">
        <f t="shared" si="2"/>
        <v>16.321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>
        <v>1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1</v>
      </c>
      <c r="AQ29" s="29">
        <f t="shared" si="2"/>
        <v>1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62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303.00000000000006</v>
      </c>
      <c r="G36" s="29">
        <f t="shared" si="3"/>
        <v>810</v>
      </c>
      <c r="H36" s="29">
        <f t="shared" si="3"/>
        <v>449</v>
      </c>
      <c r="I36" s="29">
        <f t="shared" si="3"/>
        <v>1213</v>
      </c>
      <c r="J36" s="29">
        <f t="shared" si="3"/>
        <v>306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1800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2520</v>
      </c>
      <c r="X36" s="29">
        <f t="shared" si="3"/>
        <v>105</v>
      </c>
      <c r="Y36" s="29">
        <f t="shared" si="3"/>
        <v>6983</v>
      </c>
      <c r="Z36" s="29">
        <f t="shared" si="3"/>
        <v>285</v>
      </c>
      <c r="AA36" s="29">
        <f t="shared" si="3"/>
        <v>5315.72</v>
      </c>
      <c r="AB36" s="29">
        <f t="shared" si="3"/>
        <v>0</v>
      </c>
      <c r="AC36" s="29">
        <f t="shared" si="3"/>
        <v>13054.724</v>
      </c>
      <c r="AD36" s="29">
        <f t="shared" si="3"/>
        <v>0</v>
      </c>
      <c r="AE36" s="29">
        <f t="shared" si="3"/>
        <v>229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113</v>
      </c>
      <c r="AN36" s="29">
        <f t="shared" si="3"/>
        <v>0</v>
      </c>
      <c r="AO36" s="29">
        <f>SUM(AO10,AO16,AO22:AO35)</f>
        <v>32038.444</v>
      </c>
      <c r="AP36" s="29">
        <f>SUM(AP10,AP16,AP22:AP35)</f>
        <v>1448</v>
      </c>
      <c r="AQ36" s="29">
        <f>SUM(AO36:AP36)</f>
        <v>33486.444</v>
      </c>
    </row>
    <row r="37" spans="2:43" ht="22.5" customHeight="1">
      <c r="B37" s="28" t="s">
        <v>52</v>
      </c>
      <c r="C37" s="64">
        <v>20.93</v>
      </c>
      <c r="D37" s="64"/>
      <c r="E37" s="64"/>
      <c r="F37" s="64"/>
      <c r="G37" s="64">
        <v>17.7</v>
      </c>
      <c r="H37" s="64"/>
      <c r="I37" s="64">
        <v>20.3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17.43</v>
      </c>
      <c r="V37" s="64"/>
      <c r="W37" s="64"/>
      <c r="X37" s="64"/>
      <c r="Y37" s="64">
        <v>16.93</v>
      </c>
      <c r="Z37" s="64"/>
      <c r="AA37" s="64"/>
      <c r="AB37" s="64"/>
      <c r="AC37" s="64">
        <v>22.7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16.6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68</v>
      </c>
      <c r="AN41" s="10"/>
      <c r="AO41" s="1"/>
      <c r="AP41" s="1"/>
      <c r="AQ41" s="1"/>
    </row>
    <row r="42" spans="2:43" ht="18.75">
      <c r="B42" s="1"/>
      <c r="C42" s="8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E8:F8"/>
    <mergeCell ref="AE8:AF8"/>
    <mergeCell ref="I8:J8"/>
    <mergeCell ref="AO8:AP8"/>
    <mergeCell ref="Q8:R8"/>
    <mergeCell ref="O8:P8"/>
    <mergeCell ref="AO5:AQ5"/>
    <mergeCell ref="AO6:AQ6"/>
    <mergeCell ref="S8:T8"/>
    <mergeCell ref="AC8:AD8"/>
    <mergeCell ref="AG8:AH8"/>
    <mergeCell ref="U8:V8"/>
    <mergeCell ref="W8:X8"/>
    <mergeCell ref="AA8:AB8"/>
    <mergeCell ref="Y8:Z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2010-05-15T16:58:55Z</cp:lastPrinted>
  <dcterms:created xsi:type="dcterms:W3CDTF">2008-10-21T17:58:04Z</dcterms:created>
  <dcterms:modified xsi:type="dcterms:W3CDTF">2010-05-17T22:05:55Z</dcterms:modified>
  <cp:category/>
  <cp:version/>
  <cp:contentType/>
  <cp:contentStatus/>
</cp:coreProperties>
</file>