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<sst xmlns="http://schemas.openxmlformats.org/spreadsheetml/2006/main" count="403" uniqueCount="67">
  <si>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</si>
  <si>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</si>
  <si>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</si>
  <si>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</si>
  <si>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</si>
  <si>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</si>
  <si>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</si>
  <si>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</si>
  <si>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</si>
  <si>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</si>
  <si>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</si>
  <si>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</si>
  <si>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</si>
  <si>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</si>
  <si>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</si>
  <si>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</si>
  <si>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</si>
  <si>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</si>
  <si>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</si>
  <si>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</si>
  <si>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</si>
  <si>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</si>
  <si>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</si>
  <si>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</si>
  <si>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</si>
  <si>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</si>
  <si>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</si>
  <si>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</si>
  <si>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</si>
  <si>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</si>
  <si>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</si>
  <si>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</si>
  <si>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</si>
  <si>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</si>
  <si>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</si>
  <si>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</si>
  <si>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</si>
  <si>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</si>
  <si>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</si>
  <si>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</si>
  <si>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</si>
  <si>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</si>
  <si>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</si>
  <si>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</si>
  <si>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</si>
  <si>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</si>
  <si>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</si>
  <si>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</si>
  <si>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</si>
  <si>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</si>
  <si>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</si>
  <si>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</si>
  <si>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</si>
  <si>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</si>
  <si>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</si>
  <si>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</si>
  <si>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</si>
  <si>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</si>
  <si>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</si>
  <si>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</si>
  <si>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</si>
  <si>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</si>
  <si>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22 de Marzo del 2010</t>
  </si>
  <si>
    <t xml:space="preserve">        Fecha : 19/03/2010</t>
  </si>
  <si>
    <t>11.5-13.0</t>
  </si>
  <si>
    <t xml:space="preserve"> R.M.N°446-2009-PRODUCE 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</si>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</sst>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B3" sqref="B3:AQ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003906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59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63</v>
      </c>
      <c r="AP6" s="97"/>
      <c r="AQ6" s="102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4" t="s">
        <v>8</v>
      </c>
      <c r="J8" s="92"/>
      <c r="K8" s="90" t="s">
        <v>9</v>
      </c>
      <c r="L8" s="86"/>
      <c r="M8" s="90" t="s">
        <v>10</v>
      </c>
      <c r="N8" s="92"/>
      <c r="O8" s="84" t="s">
        <v>11</v>
      </c>
      <c r="P8" s="86"/>
      <c r="Q8" s="84" t="s">
        <v>12</v>
      </c>
      <c r="R8" s="86"/>
      <c r="S8" s="84" t="s">
        <v>13</v>
      </c>
      <c r="T8" s="86"/>
      <c r="U8" s="84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4" t="s">
        <v>18</v>
      </c>
      <c r="AD8" s="85"/>
      <c r="AE8" s="93" t="s">
        <v>19</v>
      </c>
      <c r="AF8" s="94"/>
      <c r="AG8" s="93" t="s">
        <v>20</v>
      </c>
      <c r="AH8" s="94"/>
      <c r="AI8" s="100" t="s">
        <v>58</v>
      </c>
      <c r="AJ8" s="94"/>
      <c r="AK8" s="93" t="s">
        <v>21</v>
      </c>
      <c r="AL8" s="99"/>
      <c r="AM8" s="84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3292</v>
      </c>
      <c r="AN10" s="29">
        <v>743</v>
      </c>
      <c r="AO10" s="29">
        <f>SUMIF($C$9:$AN$9,"Ind",C10:AN10)</f>
        <v>3292</v>
      </c>
      <c r="AP10" s="29">
        <f>SUMIF($C$9:$AN$9,"I.Mad",C10:AN10)</f>
        <v>743</v>
      </c>
      <c r="AQ10" s="29">
        <f>SUM(AO10:AP10)</f>
        <v>4035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56</v>
      </c>
      <c r="AN11" s="31">
        <v>17</v>
      </c>
      <c r="AO11" s="29">
        <f>SUMIF($C$9:$AN$9,"Ind",C11:AN11)</f>
        <v>56</v>
      </c>
      <c r="AP11" s="29">
        <f>SUMIF($C$9:$AN$9,"I.Mad",C11:AN11)</f>
        <v>17</v>
      </c>
      <c r="AQ11" s="29">
        <f>SUM(AO11:AP11)</f>
        <v>73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9</v>
      </c>
      <c r="AN12" s="29">
        <v>3</v>
      </c>
      <c r="AO12" s="29">
        <f>SUMIF($C$9:$AN$9,"Ind",C12:AN12)</f>
        <v>9</v>
      </c>
      <c r="AP12" s="29">
        <f>SUMIF($C$9:$AN$9,"I.Mad",C12:AN12)</f>
        <v>3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20</v>
      </c>
      <c r="AN13" s="31">
        <v>61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64</v>
      </c>
      <c r="AN14" s="83">
        <v>11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</v>
      </c>
      <c r="AN35" s="31"/>
      <c r="AO35" s="29">
        <f t="shared" si="0"/>
        <v>1</v>
      </c>
      <c r="AP35" s="29">
        <f t="shared" si="1"/>
        <v>0</v>
      </c>
      <c r="AQ35" s="29">
        <f t="shared" si="2"/>
        <v>1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3293</v>
      </c>
      <c r="AN36" s="29">
        <f t="shared" si="3"/>
        <v>743</v>
      </c>
      <c r="AO36" s="29">
        <f>SUM(AO10,AO16,AO22:AO35)</f>
        <v>3293</v>
      </c>
      <c r="AP36" s="29">
        <f>SUM(AP10,AP16,AP22:AP35)</f>
        <v>743</v>
      </c>
      <c r="AQ36" s="29">
        <f>SUM(AO36:AP36)</f>
        <v>4036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2010-03-22T20:46:51Z</dcterms:modified>
  <cp:category/>
  <cp:version/>
  <cp:contentType/>
  <cp:contentStatus/>
</cp:coreProperties>
</file>