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<sst xmlns="http://schemas.openxmlformats.org/spreadsheetml/2006/main" count="306" uniqueCount="71">
  <si>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</si>
  <si>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</si>
  <si>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</si>
  <si>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</si>
  <si>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</si>
  <si>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</si>
  <si>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</si>
  <si>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</si>
  <si>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</si>
  <si>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</si>
  <si>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</si>
  <si>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</si>
  <si>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</si>
  <si>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</si>
  <si>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</si>
  <si>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</si>
  <si>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</si>
  <si>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</si>
  <si>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</si>
  <si>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</si>
  <si>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</si>
  <si>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</si>
  <si>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</si>
  <si>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</si>
  <si>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</si>
  <si>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</si>
  <si>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</si>
  <si>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</si>
  <si>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</si>
  <si>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</si>
  <si>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</si>
  <si>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</si>
  <si>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</si>
  <si>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</si>
  <si>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</si>
  <si>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</si>
  <si>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</si>
  <si>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</si>
  <si>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</si>
  <si>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</si>
  <si>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</si>
  <si>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</si>
  <si>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</si>
  <si>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</si>
  <si>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</si>
  <si>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</si>
  <si>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</si>
  <si>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</si>
  <si>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</si>
  <si>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</si>
  <si>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</si>
  <si>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</si>
  <si>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</si>
  <si>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</si>
  <si>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</si>
  <si>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</si>
  <si>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</si>
  <si>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</si>
  <si>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</si>
  <si>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</si>
  <si>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29/04/2009</t>
  </si>
  <si>
    <t>10.5-14.0</t>
  </si>
  <si>
    <t>11.5-14.5</t>
  </si>
  <si>
    <t xml:space="preserve">           Atención:  Econ. Elena Conterno Martinelli  </t>
  </si>
  <si>
    <t>12.0-15.0</t>
  </si>
  <si>
    <t>10.5-13.0</t>
  </si>
  <si>
    <t>12.5-14.0</t>
  </si>
  <si>
    <t>12.5-13.5</t>
  </si>
  <si>
    <t>MEDUSA</t>
  </si>
  <si>
    <t>Callao, 30 de Abril 2009</t>
  </si>
  <si>
    <t xml:space="preserve"> R.M.N°137-2009-PRODUCE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</si>
</sst>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84" fontId="12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B1">
      <selection activeCell="V1" sqref="V1"/>
    </sheetView>
  </sheetViews>
  <sheetFormatPr defaultColWidth="11.421875" defaultRowHeight="12.75"/>
  <cols>
    <col min="2" max="2" width="20.00390625" style="0" customWidth="1"/>
    <col min="3" max="3" width="7.8515625" style="0" customWidth="1"/>
    <col min="4" max="4" width="6.421875" style="0" customWidth="1"/>
    <col min="5" max="5" width="8.28125" style="0" customWidth="1"/>
    <col min="6" max="6" width="6.140625" style="0" customWidth="1"/>
    <col min="7" max="8" width="9.140625" style="0" customWidth="1"/>
    <col min="9" max="9" width="10.57421875" style="0" customWidth="1"/>
    <col min="10" max="11" width="8.7109375" style="0" customWidth="1"/>
    <col min="12" max="12" width="6.57421875" style="0" customWidth="1"/>
    <col min="13" max="13" width="7.140625" style="0" customWidth="1"/>
    <col min="14" max="14" width="6.140625" style="0" customWidth="1"/>
    <col min="15" max="16" width="8.421875" style="0" customWidth="1"/>
    <col min="17" max="17" width="8.57421875" style="0" customWidth="1"/>
    <col min="18" max="18" width="9.28125" style="0" customWidth="1"/>
    <col min="19" max="19" width="9.421875" style="0" customWidth="1"/>
    <col min="20" max="20" width="9.00390625" style="0" customWidth="1"/>
    <col min="21" max="21" width="9.57421875" style="0" customWidth="1"/>
    <col min="22" max="22" width="9.00390625" style="0" customWidth="1"/>
    <col min="23" max="23" width="8.7109375" style="0" customWidth="1"/>
    <col min="24" max="24" width="8.57421875" style="0" customWidth="1"/>
    <col min="25" max="25" width="10.00390625" style="0" customWidth="1"/>
    <col min="26" max="26" width="8.421875" style="0" customWidth="1"/>
    <col min="27" max="27" width="9.00390625" style="0" customWidth="1"/>
    <col min="28" max="28" width="8.140625" style="0" customWidth="1"/>
    <col min="29" max="29" width="10.7109375" style="0" customWidth="1"/>
    <col min="30" max="37" width="8.281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60</v>
      </c>
      <c r="AM6" s="81"/>
      <c r="AN6" s="82"/>
    </row>
    <row r="7" spans="2:40" ht="18">
      <c r="B7" s="11" t="s">
        <v>4</v>
      </c>
      <c r="C7" s="12" t="s">
        <v>70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5086.535</v>
      </c>
      <c r="H10" s="30">
        <v>1633.125</v>
      </c>
      <c r="I10" s="30">
        <v>7247</v>
      </c>
      <c r="J10" s="30">
        <v>2246</v>
      </c>
      <c r="K10" s="30">
        <v>2575</v>
      </c>
      <c r="L10" s="30">
        <v>0</v>
      </c>
      <c r="M10" s="30">
        <v>0</v>
      </c>
      <c r="N10" s="30">
        <v>0</v>
      </c>
      <c r="O10" s="30">
        <v>1360</v>
      </c>
      <c r="P10" s="30">
        <v>2549</v>
      </c>
      <c r="Q10" s="30">
        <v>7640</v>
      </c>
      <c r="R10" s="30">
        <v>1645</v>
      </c>
      <c r="S10" s="30">
        <v>3550</v>
      </c>
      <c r="T10" s="30">
        <v>560</v>
      </c>
      <c r="U10" s="30">
        <v>2900</v>
      </c>
      <c r="V10" s="30">
        <v>205</v>
      </c>
      <c r="W10" s="30">
        <v>5995</v>
      </c>
      <c r="X10" s="30">
        <v>0</v>
      </c>
      <c r="Y10" s="30">
        <v>4682</v>
      </c>
      <c r="Z10" s="30">
        <v>333</v>
      </c>
      <c r="AA10" s="30">
        <v>4728</v>
      </c>
      <c r="AB10" s="30">
        <v>0</v>
      </c>
      <c r="AC10" s="30">
        <v>12121</v>
      </c>
      <c r="AD10" s="30">
        <v>1241</v>
      </c>
      <c r="AE10" s="30">
        <v>0</v>
      </c>
      <c r="AF10" s="30">
        <v>589</v>
      </c>
      <c r="AG10" s="30">
        <v>0</v>
      </c>
      <c r="AH10" s="30">
        <v>0</v>
      </c>
      <c r="AI10" s="30">
        <v>0</v>
      </c>
      <c r="AJ10" s="30">
        <v>0</v>
      </c>
      <c r="AK10" s="30">
        <v>160</v>
      </c>
      <c r="AL10" s="30">
        <f>SUMIF($C$9:$AK$9,"Ind",C10:AK10)</f>
        <v>59714.535</v>
      </c>
      <c r="AM10" s="30">
        <f>SUMIF($C$9:$AK$9,"I.Mad",C10:AK10)</f>
        <v>9331.125</v>
      </c>
      <c r="AN10" s="30">
        <f>SUM(AL10:AM10)</f>
        <v>69045.66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19</v>
      </c>
      <c r="H11" s="32">
        <v>25</v>
      </c>
      <c r="I11" s="32">
        <v>31</v>
      </c>
      <c r="J11" s="32">
        <v>81</v>
      </c>
      <c r="K11" s="32">
        <v>10</v>
      </c>
      <c r="L11" s="32" t="s">
        <v>30</v>
      </c>
      <c r="M11" s="32" t="s">
        <v>30</v>
      </c>
      <c r="N11" s="32" t="s">
        <v>30</v>
      </c>
      <c r="O11" s="32">
        <v>17</v>
      </c>
      <c r="P11" s="32">
        <v>32</v>
      </c>
      <c r="Q11" s="32">
        <v>37</v>
      </c>
      <c r="R11" s="32">
        <v>22</v>
      </c>
      <c r="S11" s="32">
        <v>15</v>
      </c>
      <c r="T11" s="32">
        <v>6</v>
      </c>
      <c r="U11" s="32">
        <v>27</v>
      </c>
      <c r="V11" s="32">
        <v>2</v>
      </c>
      <c r="W11" s="32">
        <v>30</v>
      </c>
      <c r="X11" s="32" t="s">
        <v>30</v>
      </c>
      <c r="Y11" s="32">
        <v>22</v>
      </c>
      <c r="Z11" s="32">
        <v>3</v>
      </c>
      <c r="AA11" s="32">
        <v>16</v>
      </c>
      <c r="AB11" s="32" t="s">
        <v>30</v>
      </c>
      <c r="AC11" s="32">
        <v>40</v>
      </c>
      <c r="AD11" s="32">
        <v>13</v>
      </c>
      <c r="AE11" s="32" t="s">
        <v>30</v>
      </c>
      <c r="AF11" s="32">
        <v>5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4</v>
      </c>
      <c r="AL11" s="30">
        <f>SUMIF($C$9:$AK$9,"Ind",C11:AK11)</f>
        <v>282</v>
      </c>
      <c r="AM11" s="30">
        <f>SUMIF($C$9:$AK$9,"I.Mad",C11:AK11)</f>
        <v>175</v>
      </c>
      <c r="AN11" s="30">
        <f>SUM(AL11:AM11)</f>
        <v>457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10</v>
      </c>
      <c r="H12" s="32">
        <v>7</v>
      </c>
      <c r="I12" s="32">
        <v>10</v>
      </c>
      <c r="J12" s="32">
        <v>9</v>
      </c>
      <c r="K12" s="32">
        <v>8</v>
      </c>
      <c r="L12" s="32" t="s">
        <v>30</v>
      </c>
      <c r="M12" s="32" t="s">
        <v>30</v>
      </c>
      <c r="N12" s="32" t="s">
        <v>30</v>
      </c>
      <c r="O12" s="32">
        <v>3</v>
      </c>
      <c r="P12" s="32">
        <v>5</v>
      </c>
      <c r="Q12" s="32">
        <v>3</v>
      </c>
      <c r="R12" s="32">
        <v>11</v>
      </c>
      <c r="S12" s="32">
        <v>6</v>
      </c>
      <c r="T12" s="32">
        <v>2</v>
      </c>
      <c r="U12" s="32">
        <v>8</v>
      </c>
      <c r="V12" s="32">
        <v>1</v>
      </c>
      <c r="W12" s="32">
        <v>9</v>
      </c>
      <c r="X12" s="32" t="s">
        <v>30</v>
      </c>
      <c r="Y12" s="32">
        <v>5</v>
      </c>
      <c r="Z12" s="32">
        <v>1</v>
      </c>
      <c r="AA12" s="32">
        <v>7</v>
      </c>
      <c r="AB12" s="32" t="s">
        <v>30</v>
      </c>
      <c r="AC12" s="32">
        <v>11</v>
      </c>
      <c r="AD12" s="32">
        <v>5</v>
      </c>
      <c r="AE12" s="32" t="s">
        <v>30</v>
      </c>
      <c r="AF12" s="32">
        <v>5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1</v>
      </c>
      <c r="AL12" s="30">
        <f>SUMIF($C$9:$AK$9,"Ind",C12:AK12)</f>
        <v>90</v>
      </c>
      <c r="AM12" s="30">
        <f>SUMIF($C$9:$AK$9,"I.Mad",C12:AK12)</f>
        <v>37</v>
      </c>
      <c r="AN12" s="30">
        <f>SUM(AL12:AM12)</f>
        <v>127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10.37752574899432</v>
      </c>
      <c r="H13" s="32">
        <v>6.312647693307418</v>
      </c>
      <c r="I13" s="32">
        <v>1.68</v>
      </c>
      <c r="J13" s="32">
        <v>0.78</v>
      </c>
      <c r="K13" s="32">
        <v>0.82</v>
      </c>
      <c r="L13" s="32" t="s">
        <v>30</v>
      </c>
      <c r="M13" s="32" t="s">
        <v>30</v>
      </c>
      <c r="N13" s="32" t="s">
        <v>30</v>
      </c>
      <c r="O13" s="32">
        <v>0</v>
      </c>
      <c r="P13" s="32">
        <v>0.40327238569956153</v>
      </c>
      <c r="Q13" s="32">
        <v>4.6424193992931935</v>
      </c>
      <c r="R13" s="32">
        <v>6.109581218006937</v>
      </c>
      <c r="S13" s="32">
        <v>1.2265501564064267</v>
      </c>
      <c r="T13" s="32">
        <v>15.912735973288223</v>
      </c>
      <c r="U13" s="32">
        <v>12.40814677085276</v>
      </c>
      <c r="V13" s="32">
        <v>21.05263157894737</v>
      </c>
      <c r="W13" s="32">
        <v>1.128757361174643</v>
      </c>
      <c r="X13" s="32" t="s">
        <v>30</v>
      </c>
      <c r="Y13" s="32">
        <v>7.396656493331417</v>
      </c>
      <c r="Z13" s="32">
        <v>15.126050420168065</v>
      </c>
      <c r="AA13" s="32">
        <v>12</v>
      </c>
      <c r="AB13" s="32" t="s">
        <v>30</v>
      </c>
      <c r="AC13" s="32">
        <v>22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98" t="s">
        <v>64</v>
      </c>
      <c r="H14" s="98" t="s">
        <v>64</v>
      </c>
      <c r="I14" s="62">
        <v>15.5</v>
      </c>
      <c r="J14" s="62">
        <v>15.5</v>
      </c>
      <c r="K14" s="62">
        <v>15</v>
      </c>
      <c r="L14" s="32" t="s">
        <v>30</v>
      </c>
      <c r="M14" s="32" t="s">
        <v>30</v>
      </c>
      <c r="N14" s="32" t="s">
        <v>30</v>
      </c>
      <c r="O14" s="62">
        <v>15.5</v>
      </c>
      <c r="P14" s="62">
        <v>15.5</v>
      </c>
      <c r="Q14" s="62">
        <v>14</v>
      </c>
      <c r="R14" s="98" t="s">
        <v>64</v>
      </c>
      <c r="S14" s="62">
        <v>15</v>
      </c>
      <c r="T14" s="98" t="s">
        <v>65</v>
      </c>
      <c r="U14" s="98" t="s">
        <v>66</v>
      </c>
      <c r="V14" s="98" t="s">
        <v>67</v>
      </c>
      <c r="W14" s="62">
        <v>14.5</v>
      </c>
      <c r="X14" s="32" t="s">
        <v>30</v>
      </c>
      <c r="Y14" s="62">
        <v>14</v>
      </c>
      <c r="Z14" s="62">
        <v>13.5</v>
      </c>
      <c r="AA14" s="98" t="s">
        <v>62</v>
      </c>
      <c r="AB14" s="32" t="s">
        <v>30</v>
      </c>
      <c r="AC14" s="98" t="s">
        <v>61</v>
      </c>
      <c r="AD14" s="99">
        <v>14.5</v>
      </c>
      <c r="AE14" s="32" t="s">
        <v>30</v>
      </c>
      <c r="AF14" s="99">
        <v>14.5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99">
        <v>14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240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3.005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243.005</v>
      </c>
      <c r="AM23" s="30">
        <f t="shared" si="1"/>
        <v>0</v>
      </c>
      <c r="AN23" s="30">
        <f t="shared" si="2"/>
        <v>243.005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0.9359999999999999</v>
      </c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0.9359999999999999</v>
      </c>
      <c r="AM28" s="30">
        <f t="shared" si="1"/>
        <v>0</v>
      </c>
      <c r="AN28" s="30">
        <f t="shared" si="2"/>
        <v>0.9359999999999999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68</v>
      </c>
      <c r="C35" s="57"/>
      <c r="D35" s="57"/>
      <c r="E35" s="57"/>
      <c r="F35" s="57"/>
      <c r="G35" s="57"/>
      <c r="H35" s="57"/>
      <c r="I35" s="57"/>
      <c r="J35" s="57">
        <v>1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1</v>
      </c>
      <c r="AN35" s="30">
        <f t="shared" si="2"/>
        <v>1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5086.535</v>
      </c>
      <c r="H36" s="30">
        <f t="shared" si="3"/>
        <v>1633.125</v>
      </c>
      <c r="I36" s="30">
        <f t="shared" si="3"/>
        <v>7487</v>
      </c>
      <c r="J36" s="30">
        <f t="shared" si="3"/>
        <v>2247</v>
      </c>
      <c r="K36" s="30">
        <f t="shared" si="3"/>
        <v>2575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1360</v>
      </c>
      <c r="P36" s="30">
        <f t="shared" si="3"/>
        <v>2549</v>
      </c>
      <c r="Q36" s="30">
        <f t="shared" si="3"/>
        <v>7640</v>
      </c>
      <c r="R36" s="30">
        <f t="shared" si="3"/>
        <v>1645</v>
      </c>
      <c r="S36" s="30">
        <f t="shared" si="3"/>
        <v>3550</v>
      </c>
      <c r="T36" s="30">
        <f t="shared" si="3"/>
        <v>560</v>
      </c>
      <c r="U36" s="30">
        <f t="shared" si="3"/>
        <v>2900</v>
      </c>
      <c r="V36" s="30">
        <f t="shared" si="3"/>
        <v>205</v>
      </c>
      <c r="W36" s="30">
        <f t="shared" si="3"/>
        <v>5995</v>
      </c>
      <c r="X36" s="30">
        <f t="shared" si="3"/>
        <v>0</v>
      </c>
      <c r="Y36" s="30">
        <f t="shared" si="3"/>
        <v>4685.941</v>
      </c>
      <c r="Z36" s="30">
        <f t="shared" si="3"/>
        <v>333</v>
      </c>
      <c r="AA36" s="30">
        <f t="shared" si="3"/>
        <v>4728</v>
      </c>
      <c r="AB36" s="30">
        <f t="shared" si="3"/>
        <v>0</v>
      </c>
      <c r="AC36" s="30">
        <f t="shared" si="3"/>
        <v>12121</v>
      </c>
      <c r="AD36" s="30">
        <f t="shared" si="3"/>
        <v>1241</v>
      </c>
      <c r="AE36" s="30">
        <f t="shared" si="3"/>
        <v>0</v>
      </c>
      <c r="AF36" s="30">
        <f t="shared" si="3"/>
        <v>589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160</v>
      </c>
      <c r="AL36" s="30">
        <f t="shared" si="0"/>
        <v>59958.476</v>
      </c>
      <c r="AM36" s="30">
        <f t="shared" si="1"/>
        <v>9332.125</v>
      </c>
      <c r="AN36" s="30">
        <f t="shared" si="2"/>
        <v>69290.601</v>
      </c>
    </row>
    <row r="37" spans="2:40" ht="22.5" customHeight="1">
      <c r="B37" s="29" t="s">
        <v>54</v>
      </c>
      <c r="C37" s="65"/>
      <c r="D37" s="65"/>
      <c r="E37" s="65"/>
      <c r="F37" s="65"/>
      <c r="G37" s="65">
        <v>18.9</v>
      </c>
      <c r="H37" s="65"/>
      <c r="I37" s="65">
        <v>19.6</v>
      </c>
      <c r="J37" s="65"/>
      <c r="K37" s="65"/>
      <c r="L37" s="65"/>
      <c r="M37" s="65"/>
      <c r="N37" s="65"/>
      <c r="O37" s="65"/>
      <c r="P37" s="65"/>
      <c r="Q37" s="65">
        <v>16.5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16.2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100" t="s">
        <v>69</v>
      </c>
      <c r="AK41" s="100"/>
      <c r="AL41" s="100"/>
      <c r="AM41" s="100"/>
      <c r="AN41" s="10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2009-04-30T17:58:26Z</cp:lastPrinted>
  <dcterms:created xsi:type="dcterms:W3CDTF">2008-10-21T17:58:04Z</dcterms:created>
  <dcterms:modified xsi:type="dcterms:W3CDTF">2009-04-30T18:00:51Z</dcterms:modified>
  <cp:category/>
  <cp:version/>
  <cp:contentType/>
  <cp:contentStatus/>
</cp:coreProperties>
</file>