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<sst xmlns="http://schemas.openxmlformats.org/spreadsheetml/2006/main" count="369" uniqueCount="71">
  <si>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</si>
  <si>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</si>
  <si>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</si>
  <si>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</si>
  <si>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</si>
  <si>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</si>
  <si>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</si>
  <si>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</si>
  <si>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</si>
  <si>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</si>
  <si>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</si>
  <si>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</si>
  <si>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</si>
  <si>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</si>
  <si>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</si>
  <si>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</si>
  <si>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</si>
  <si>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</si>
  <si>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</si>
  <si>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</si>
  <si>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</si>
  <si>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</si>
  <si>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</si>
  <si>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</si>
  <si>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</si>
  <si>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</si>
  <si>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</si>
  <si>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</si>
  <si>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</si>
  <si>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</si>
  <si>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</si>
  <si>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</si>
  <si>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</si>
  <si>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</si>
  <si>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</si>
  <si>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</si>
  <si>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</si>
  <si>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</si>
  <si>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</si>
  <si>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</si>
  <si>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</si>
  <si>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</si>
  <si>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</si>
  <si>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</si>
  <si>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</si>
  <si>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</si>
  <si>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</si>
  <si>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</si>
  <si>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</si>
  <si>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</si>
  <si>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</si>
  <si>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</si>
  <si>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</si>
  <si>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</si>
  <si>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</si>
  <si>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</si>
  <si>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</si>
  <si>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</si>
  <si>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</si>
  <si>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</si>
  <si>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</si>
  <si>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</si>
  <si>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</si>
  <si>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</si>
  <si>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</si>
  <si>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</si>
  <si>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>FALSO VOLADOR</t>
  </si>
  <si>
    <t>S/M</t>
  </si>
  <si>
    <t xml:space="preserve">        Fecha  : 24/06/2019</t>
  </si>
  <si>
    <t>Callao, 25 de junio del 2019</t>
  </si>
  <si>
    <t>9.0-11.0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</si>
</sst>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L1" zoomScale="26" zoomScaleNormal="26" workbookViewId="0">
      <selection activeCell="U31" sqref="U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68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2100</v>
      </c>
      <c r="F12" s="49">
        <v>0</v>
      </c>
      <c r="G12" s="49">
        <v>8788.83</v>
      </c>
      <c r="H12" s="49">
        <v>1137.6749999999997</v>
      </c>
      <c r="I12" s="49">
        <v>2300.44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20</v>
      </c>
      <c r="X12" s="49">
        <v>0</v>
      </c>
      <c r="Y12" s="49">
        <v>0</v>
      </c>
      <c r="Z12" s="49">
        <v>0</v>
      </c>
      <c r="AA12" s="49">
        <v>3652.030452225285</v>
      </c>
      <c r="AB12" s="49">
        <v>0</v>
      </c>
      <c r="AC12" s="49">
        <v>8205</v>
      </c>
      <c r="AD12" s="49">
        <v>0</v>
      </c>
      <c r="AE12" s="49">
        <v>265.125</v>
      </c>
      <c r="AF12" s="49">
        <v>23.204999999999998</v>
      </c>
      <c r="AG12" s="49">
        <v>264.85000000000002</v>
      </c>
      <c r="AH12" s="49">
        <v>77.16</v>
      </c>
      <c r="AI12" s="49">
        <v>0</v>
      </c>
      <c r="AJ12" s="49">
        <v>0</v>
      </c>
      <c r="AK12" s="49">
        <v>25.164999999999999</v>
      </c>
      <c r="AL12" s="49">
        <v>0</v>
      </c>
      <c r="AM12" s="49">
        <v>721.22</v>
      </c>
      <c r="AN12" s="49">
        <v>474.315</v>
      </c>
      <c r="AO12" s="50">
        <f>SUMIF($C$11:$AN$11,"Ind*",C12:AN12)</f>
        <v>26342.660452225286</v>
      </c>
      <c r="AP12" s="50">
        <f>SUMIF($C$11:$AN$11,"I.Mad",C12:AN12)</f>
        <v>1712.3549999999998</v>
      </c>
      <c r="AQ12" s="50">
        <f>SUM(AO12:AP12)</f>
        <v>28055.015452225285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16</v>
      </c>
      <c r="F13" s="51" t="s">
        <v>19</v>
      </c>
      <c r="G13" s="51">
        <v>54</v>
      </c>
      <c r="H13" s="51">
        <v>19</v>
      </c>
      <c r="I13" s="51">
        <v>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1</v>
      </c>
      <c r="X13" s="51" t="s">
        <v>19</v>
      </c>
      <c r="Y13" s="51" t="s">
        <v>19</v>
      </c>
      <c r="Z13" s="51" t="s">
        <v>19</v>
      </c>
      <c r="AA13" s="51">
        <v>24</v>
      </c>
      <c r="AB13" s="51" t="s">
        <v>19</v>
      </c>
      <c r="AC13" s="51">
        <v>40</v>
      </c>
      <c r="AD13" s="51" t="s">
        <v>19</v>
      </c>
      <c r="AE13" s="51">
        <v>7</v>
      </c>
      <c r="AF13" s="51">
        <v>1</v>
      </c>
      <c r="AG13" s="51">
        <v>6</v>
      </c>
      <c r="AH13" s="51">
        <v>1</v>
      </c>
      <c r="AI13" s="51" t="s">
        <v>19</v>
      </c>
      <c r="AJ13" s="51" t="s">
        <v>19</v>
      </c>
      <c r="AK13" s="51">
        <v>1</v>
      </c>
      <c r="AL13" s="51" t="s">
        <v>19</v>
      </c>
      <c r="AM13" s="51">
        <v>9</v>
      </c>
      <c r="AN13" s="51">
        <v>7</v>
      </c>
      <c r="AO13" s="50">
        <f>SUMIF($C$11:$AN$11,"Ind*",C13:AN13)</f>
        <v>167</v>
      </c>
      <c r="AP13" s="50">
        <f>SUMIF($C$11:$AN$11,"I.Mad",C13:AN13)</f>
        <v>28</v>
      </c>
      <c r="AQ13" s="50">
        <f>SUM(AO13:AP13)</f>
        <v>195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2</v>
      </c>
      <c r="F14" s="51" t="s">
        <v>19</v>
      </c>
      <c r="G14" s="51">
        <v>10</v>
      </c>
      <c r="H14" s="51">
        <v>3</v>
      </c>
      <c r="I14" s="51">
        <v>6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1</v>
      </c>
      <c r="X14" s="51" t="s">
        <v>19</v>
      </c>
      <c r="Y14" s="51" t="s">
        <v>19</v>
      </c>
      <c r="Z14" s="51" t="s">
        <v>19</v>
      </c>
      <c r="AA14" s="51">
        <v>7</v>
      </c>
      <c r="AB14" s="51" t="s">
        <v>19</v>
      </c>
      <c r="AC14" s="51">
        <v>10</v>
      </c>
      <c r="AD14" s="51" t="s">
        <v>19</v>
      </c>
      <c r="AE14" s="51">
        <v>4</v>
      </c>
      <c r="AF14" s="51" t="s">
        <v>67</v>
      </c>
      <c r="AG14" s="51">
        <v>3</v>
      </c>
      <c r="AH14" s="51" t="s">
        <v>67</v>
      </c>
      <c r="AI14" s="51" t="s">
        <v>19</v>
      </c>
      <c r="AJ14" s="51" t="s">
        <v>19</v>
      </c>
      <c r="AK14" s="51">
        <v>1</v>
      </c>
      <c r="AL14" s="51" t="s">
        <v>19</v>
      </c>
      <c r="AM14" s="51">
        <v>3</v>
      </c>
      <c r="AN14" s="51">
        <v>3</v>
      </c>
      <c r="AO14" s="50">
        <f>SUMIF($C$11:$AN$11,"Ind*",C14:AN14)</f>
        <v>47</v>
      </c>
      <c r="AP14" s="50">
        <f>SUMIF($C$11:$AN$11,"I.Mad",C14:AN14)</f>
        <v>6</v>
      </c>
      <c r="AQ14" s="50">
        <f>SUM(AO14:AP14)</f>
        <v>53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5.5853593242683992</v>
      </c>
      <c r="F15" s="51" t="s">
        <v>19</v>
      </c>
      <c r="G15" s="51">
        <v>29.777928955241244</v>
      </c>
      <c r="H15" s="51">
        <v>16.665834015249107</v>
      </c>
      <c r="I15" s="51">
        <v>52.924902347661067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1.5151515151515151</v>
      </c>
      <c r="X15" s="51" t="s">
        <v>19</v>
      </c>
      <c r="Y15" s="51" t="s">
        <v>19</v>
      </c>
      <c r="Z15" s="51" t="s">
        <v>19</v>
      </c>
      <c r="AA15" s="51">
        <v>76.551034023642046</v>
      </c>
      <c r="AB15" s="51" t="s">
        <v>19</v>
      </c>
      <c r="AC15" s="51">
        <v>52.889090327291413</v>
      </c>
      <c r="AD15" s="51" t="s">
        <v>19</v>
      </c>
      <c r="AE15" s="51">
        <v>95.957468680796765</v>
      </c>
      <c r="AF15" s="51" t="s">
        <v>19</v>
      </c>
      <c r="AG15" s="51">
        <v>96.236450265238588</v>
      </c>
      <c r="AH15" s="51" t="s">
        <v>19</v>
      </c>
      <c r="AI15" s="51" t="s">
        <v>19</v>
      </c>
      <c r="AJ15" s="51" t="s">
        <v>19</v>
      </c>
      <c r="AK15" s="51">
        <v>98.598130841121488</v>
      </c>
      <c r="AL15" s="51" t="s">
        <v>19</v>
      </c>
      <c r="AM15" s="51">
        <v>56.485026053269024</v>
      </c>
      <c r="AN15" s="51">
        <v>51.73082762629177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12.5</v>
      </c>
      <c r="F16" s="56" t="s">
        <v>19</v>
      </c>
      <c r="G16" s="56">
        <v>12.5</v>
      </c>
      <c r="H16" s="56">
        <v>12.5</v>
      </c>
      <c r="I16" s="56">
        <v>11.5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13</v>
      </c>
      <c r="X16" s="56" t="s">
        <v>19</v>
      </c>
      <c r="Y16" s="56" t="s">
        <v>19</v>
      </c>
      <c r="Z16" s="56" t="s">
        <v>19</v>
      </c>
      <c r="AA16" s="56" t="s">
        <v>70</v>
      </c>
      <c r="AB16" s="56" t="s">
        <v>19</v>
      </c>
      <c r="AC16" s="56">
        <v>12</v>
      </c>
      <c r="AD16" s="56" t="s">
        <v>19</v>
      </c>
      <c r="AE16" s="56">
        <v>9.5</v>
      </c>
      <c r="AF16" s="56" t="s">
        <v>19</v>
      </c>
      <c r="AG16" s="56">
        <v>9.5</v>
      </c>
      <c r="AH16" s="56" t="s">
        <v>19</v>
      </c>
      <c r="AI16" s="56" t="s">
        <v>19</v>
      </c>
      <c r="AJ16" s="56" t="s">
        <v>19</v>
      </c>
      <c r="AK16" s="56">
        <v>9.5</v>
      </c>
      <c r="AL16" s="56" t="s">
        <v>19</v>
      </c>
      <c r="AM16" s="56">
        <v>12</v>
      </c>
      <c r="AN16" s="56">
        <v>12.5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66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>
        <v>0.21176470588235294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0.21176470588235294</v>
      </c>
      <c r="AP40" s="50">
        <f>SUMIF($C$11:$AN$11,"I.Mad",C40:AN40)</f>
        <v>0</v>
      </c>
      <c r="AQ40" s="53">
        <f>SUM(AO40:AP40)</f>
        <v>0.21176470588235294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2100</v>
      </c>
      <c r="F41" s="53">
        <f t="shared" si="5"/>
        <v>0</v>
      </c>
      <c r="G41" s="53">
        <f t="shared" si="5"/>
        <v>8788.83</v>
      </c>
      <c r="H41" s="53">
        <f t="shared" si="5"/>
        <v>1137.6749999999997</v>
      </c>
      <c r="I41" s="53">
        <f t="shared" si="5"/>
        <v>2300.44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20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3652.2422169311671</v>
      </c>
      <c r="AB41" s="53">
        <f t="shared" si="5"/>
        <v>0</v>
      </c>
      <c r="AC41" s="53">
        <f>+SUM(AC24:AC40,AC18,AC12)</f>
        <v>8205</v>
      </c>
      <c r="AD41" s="53">
        <f t="shared" si="5"/>
        <v>0</v>
      </c>
      <c r="AE41" s="53">
        <f t="shared" si="5"/>
        <v>265.125</v>
      </c>
      <c r="AF41" s="53">
        <f t="shared" si="5"/>
        <v>23.204999999999998</v>
      </c>
      <c r="AG41" s="53">
        <f t="shared" si="5"/>
        <v>264.85000000000002</v>
      </c>
      <c r="AH41" s="53">
        <f t="shared" si="5"/>
        <v>77.16</v>
      </c>
      <c r="AI41" s="53">
        <f t="shared" si="5"/>
        <v>0</v>
      </c>
      <c r="AJ41" s="53">
        <f t="shared" si="5"/>
        <v>0</v>
      </c>
      <c r="AK41" s="53">
        <f t="shared" si="5"/>
        <v>25.164999999999999</v>
      </c>
      <c r="AL41" s="53">
        <f t="shared" si="5"/>
        <v>0</v>
      </c>
      <c r="AM41" s="53">
        <f t="shared" si="5"/>
        <v>721.22</v>
      </c>
      <c r="AN41" s="53">
        <f t="shared" si="5"/>
        <v>474.315</v>
      </c>
      <c r="AO41" s="53">
        <f>SUM(AO12,AO18,AO24:AO37)</f>
        <v>26342.660452225286</v>
      </c>
      <c r="AP41" s="53">
        <f>SUM(AP12,AP18,AP24:AP37)</f>
        <v>1712.3549999999998</v>
      </c>
      <c r="AQ41" s="53">
        <f>SUM(AO41:AP41)</f>
        <v>28055.015452225285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16.7</v>
      </c>
      <c r="H42" s="55"/>
      <c r="I42" s="88">
        <v>18.2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16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69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2019-06-25T17:12:18Z</dcterms:modified>
</cp:coreProperties>
</file>