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<sst xmlns="http://schemas.openxmlformats.org/spreadsheetml/2006/main" count="377" uniqueCount="72">
  <si>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</si>
  <si>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</si>
  <si>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</si>
  <si>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</si>
  <si>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</si>
  <si>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</si>
  <si>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</si>
  <si>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</si>
  <si>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</si>
  <si>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</si>
  <si>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</si>
  <si>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</si>
  <si>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</si>
  <si>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</si>
  <si>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</si>
  <si>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</si>
  <si>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</si>
  <si>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</si>
  <si>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</si>
  <si>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</si>
  <si>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</si>
  <si>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</si>
  <si>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</si>
  <si>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</si>
  <si>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</si>
  <si>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</si>
  <si>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</si>
  <si>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</si>
  <si>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</si>
  <si>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</si>
  <si>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</si>
  <si>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</si>
  <si>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</si>
  <si>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</si>
  <si>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</si>
  <si>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</si>
  <si>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</si>
  <si>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</si>
  <si>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</si>
  <si>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</si>
  <si>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</si>
  <si>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</si>
  <si>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</si>
  <si>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</si>
  <si>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</si>
  <si>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</si>
  <si>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</si>
  <si>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</si>
  <si>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</si>
  <si>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</si>
  <si>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</si>
  <si>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</si>
  <si>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</si>
  <si>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</si>
  <si>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</si>
  <si>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</si>
  <si>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</si>
  <si>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</si>
  <si>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</si>
  <si>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</si>
  <si>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</si>
  <si>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</si>
  <si>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</si>
  <si>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</si>
  <si>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 xml:space="preserve">           Atención: Sra. Rocío Ingred Barrios Alvarado</t>
  </si>
  <si>
    <t xml:space="preserve">        Fecha  : 28/04/2019</t>
  </si>
  <si>
    <t>Callao, 29 de abril del 2019</t>
  </si>
  <si>
    <t>12.5 y 15.0</t>
  </si>
  <si>
    <t>SM</t>
  </si>
  <si>
    <t>R.M.N°587-2018-PRODUCE, R.M.N°041-2019-PRODUCE, R.M.N°162-2019-PRODUCE</t>
  </si>
  <si>
    <t>12.0-15.0</t>
  </si>
  <si>
    <t xml:space="preserve">14.0 y 10.0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</si>
</sst>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167" fontId="33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O1" zoomScale="24" zoomScaleNormal="24" workbookViewId="0">
      <selection activeCell="AG21" sqref="AG2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8" t="s">
        <v>64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9" t="s">
        <v>39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36</v>
      </c>
      <c r="AN6" s="120"/>
      <c r="AO6" s="120"/>
      <c r="AP6" s="120"/>
      <c r="AQ6" s="120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65</v>
      </c>
      <c r="AP8" s="120"/>
      <c r="AQ8" s="120"/>
    </row>
    <row r="9" spans="2:48" ht="27.75" x14ac:dyDescent="0.4">
      <c r="B9" s="14" t="s">
        <v>2</v>
      </c>
      <c r="C9" s="112" t="s">
        <v>69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25" t="s">
        <v>62</v>
      </c>
      <c r="F10" s="126"/>
      <c r="G10" s="128" t="s">
        <v>5</v>
      </c>
      <c r="H10" s="129"/>
      <c r="I10" s="127" t="s">
        <v>44</v>
      </c>
      <c r="J10" s="127"/>
      <c r="K10" s="127" t="s">
        <v>6</v>
      </c>
      <c r="L10" s="127"/>
      <c r="M10" s="116" t="s">
        <v>7</v>
      </c>
      <c r="N10" s="130"/>
      <c r="O10" s="116" t="s">
        <v>8</v>
      </c>
      <c r="P10" s="130"/>
      <c r="Q10" s="128" t="s">
        <v>9</v>
      </c>
      <c r="R10" s="129"/>
      <c r="S10" s="128" t="s">
        <v>10</v>
      </c>
      <c r="T10" s="129"/>
      <c r="U10" s="128" t="s">
        <v>11</v>
      </c>
      <c r="V10" s="129"/>
      <c r="W10" s="128" t="s">
        <v>51</v>
      </c>
      <c r="X10" s="129"/>
      <c r="Y10" s="116" t="s">
        <v>45</v>
      </c>
      <c r="Z10" s="117"/>
      <c r="AA10" s="116" t="s">
        <v>37</v>
      </c>
      <c r="AB10" s="117"/>
      <c r="AC10" s="116" t="s">
        <v>12</v>
      </c>
      <c r="AD10" s="117"/>
      <c r="AE10" s="124" t="s">
        <v>53</v>
      </c>
      <c r="AF10" s="117"/>
      <c r="AG10" s="124" t="s">
        <v>46</v>
      </c>
      <c r="AH10" s="117"/>
      <c r="AI10" s="124" t="s">
        <v>47</v>
      </c>
      <c r="AJ10" s="117"/>
      <c r="AK10" s="124" t="s">
        <v>48</v>
      </c>
      <c r="AL10" s="117"/>
      <c r="AM10" s="124" t="s">
        <v>49</v>
      </c>
      <c r="AN10" s="117"/>
      <c r="AO10" s="122" t="s">
        <v>13</v>
      </c>
      <c r="AP10" s="123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1058.6500000000001</v>
      </c>
      <c r="H12" s="49">
        <v>0</v>
      </c>
      <c r="I12" s="49">
        <v>7390.8</v>
      </c>
      <c r="J12" s="49">
        <v>1312.49</v>
      </c>
      <c r="K12" s="49">
        <v>472.9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1828.0519999999999</v>
      </c>
      <c r="R12" s="49">
        <v>40</v>
      </c>
      <c r="S12" s="49">
        <v>2605.8670000000002</v>
      </c>
      <c r="T12" s="49">
        <v>0</v>
      </c>
      <c r="U12" s="49">
        <v>750</v>
      </c>
      <c r="V12" s="49">
        <v>295</v>
      </c>
      <c r="W12" s="49">
        <v>4840</v>
      </c>
      <c r="X12" s="49">
        <v>0</v>
      </c>
      <c r="Y12" s="49">
        <v>2475.1999999999998</v>
      </c>
      <c r="Z12" s="49">
        <v>0</v>
      </c>
      <c r="AA12" s="49">
        <v>478.29</v>
      </c>
      <c r="AB12" s="49">
        <v>0</v>
      </c>
      <c r="AC12" s="49">
        <v>5090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26989.759000000002</v>
      </c>
      <c r="AP12" s="50">
        <f>SUMIF($C$11:$AN$11,"I.Mad",C12:AN12)</f>
        <v>1647.49</v>
      </c>
      <c r="AQ12" s="50">
        <f>SUM(AO12:AP12)</f>
        <v>28637.249000000003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9</v>
      </c>
      <c r="H13" s="51" t="s">
        <v>19</v>
      </c>
      <c r="I13" s="51">
        <v>26</v>
      </c>
      <c r="J13" s="51">
        <v>21</v>
      </c>
      <c r="K13" s="51">
        <v>2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16</v>
      </c>
      <c r="R13" s="51">
        <v>1</v>
      </c>
      <c r="S13" s="51">
        <v>14</v>
      </c>
      <c r="T13" s="51" t="s">
        <v>19</v>
      </c>
      <c r="U13" s="51">
        <v>8</v>
      </c>
      <c r="V13" s="51">
        <v>4</v>
      </c>
      <c r="W13" s="51">
        <v>23</v>
      </c>
      <c r="X13" s="51" t="s">
        <v>19</v>
      </c>
      <c r="Y13" s="51">
        <v>17</v>
      </c>
      <c r="Z13" s="51" t="s">
        <v>19</v>
      </c>
      <c r="AA13" s="51">
        <v>3</v>
      </c>
      <c r="AB13" s="51" t="s">
        <v>19</v>
      </c>
      <c r="AC13" s="51">
        <v>28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146</v>
      </c>
      <c r="AP13" s="50">
        <f>SUMIF($C$11:$AN$11,"I.Mad",C13:AN13)</f>
        <v>26</v>
      </c>
      <c r="AQ13" s="50">
        <f>SUM(AO13:AP13)</f>
        <v>172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9</v>
      </c>
      <c r="H14" s="51" t="s">
        <v>19</v>
      </c>
      <c r="I14" s="51">
        <v>10</v>
      </c>
      <c r="J14" s="51">
        <v>2</v>
      </c>
      <c r="K14" s="51" t="s">
        <v>68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6</v>
      </c>
      <c r="R14" s="51" t="s">
        <v>68</v>
      </c>
      <c r="S14" s="51">
        <v>7</v>
      </c>
      <c r="T14" s="51" t="s">
        <v>19</v>
      </c>
      <c r="U14" s="51">
        <v>2</v>
      </c>
      <c r="V14" s="51">
        <v>3</v>
      </c>
      <c r="W14" s="51">
        <v>8</v>
      </c>
      <c r="X14" s="51" t="s">
        <v>19</v>
      </c>
      <c r="Y14" s="51">
        <v>4</v>
      </c>
      <c r="Z14" s="51" t="s">
        <v>19</v>
      </c>
      <c r="AA14" s="51" t="s">
        <v>68</v>
      </c>
      <c r="AB14" s="51" t="s">
        <v>19</v>
      </c>
      <c r="AC14" s="51">
        <v>7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53</v>
      </c>
      <c r="AP14" s="50">
        <f>SUMIF($C$11:$AN$11,"I.Mad",C14:AN14)</f>
        <v>5</v>
      </c>
      <c r="AQ14" s="50">
        <f>SUM(AO14:AP14)</f>
        <v>58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28.238910840326575</v>
      </c>
      <c r="H15" s="51" t="s">
        <v>19</v>
      </c>
      <c r="I15" s="51">
        <v>16.741139828344245</v>
      </c>
      <c r="J15" s="51">
        <v>17.165326402547468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0.50960130724825581</v>
      </c>
      <c r="R15" s="51" t="s">
        <v>19</v>
      </c>
      <c r="S15" s="51">
        <v>0.39455612137699769</v>
      </c>
      <c r="T15" s="51" t="s">
        <v>19</v>
      </c>
      <c r="U15" s="51">
        <v>5.0404286614448699</v>
      </c>
      <c r="V15" s="51">
        <v>7.8704745694858529</v>
      </c>
      <c r="W15" s="51">
        <v>0.88798430040848397</v>
      </c>
      <c r="X15" s="51" t="s">
        <v>19</v>
      </c>
      <c r="Y15" s="51">
        <v>7</v>
      </c>
      <c r="Z15" s="51" t="s">
        <v>19</v>
      </c>
      <c r="AA15" s="51" t="s">
        <v>19</v>
      </c>
      <c r="AB15" s="51" t="s">
        <v>19</v>
      </c>
      <c r="AC15" s="51">
        <v>41.82136331439024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115" t="s">
        <v>67</v>
      </c>
      <c r="H16" s="56" t="s">
        <v>19</v>
      </c>
      <c r="I16" s="115" t="s">
        <v>70</v>
      </c>
      <c r="J16" s="56">
        <v>15.5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13.5</v>
      </c>
      <c r="R16" s="56" t="s">
        <v>19</v>
      </c>
      <c r="S16" s="56">
        <v>13.5</v>
      </c>
      <c r="T16" s="56" t="s">
        <v>19</v>
      </c>
      <c r="U16" s="56">
        <v>13.5</v>
      </c>
      <c r="V16" s="56">
        <v>13</v>
      </c>
      <c r="W16" s="56">
        <v>13.5</v>
      </c>
      <c r="X16" s="56" t="s">
        <v>19</v>
      </c>
      <c r="Y16" s="115" t="s">
        <v>71</v>
      </c>
      <c r="Z16" s="56" t="s">
        <v>19</v>
      </c>
      <c r="AA16" s="56" t="s">
        <v>19</v>
      </c>
      <c r="AB16" s="56" t="s">
        <v>19</v>
      </c>
      <c r="AC16" s="56">
        <v>12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>
        <v>8.89</v>
      </c>
      <c r="J25" s="53">
        <v>3.05</v>
      </c>
      <c r="K25" s="53"/>
      <c r="L25" s="53"/>
      <c r="M25" s="53"/>
      <c r="N25" s="53"/>
      <c r="O25" s="53"/>
      <c r="P25" s="53"/>
      <c r="Q25" s="53">
        <v>1.948051948051948</v>
      </c>
      <c r="R25" s="69"/>
      <c r="S25" s="53">
        <v>4.133</v>
      </c>
      <c r="T25" s="53"/>
      <c r="U25" s="69"/>
      <c r="V25" s="69"/>
      <c r="W25" s="69"/>
      <c r="X25" s="69"/>
      <c r="Y25" s="53">
        <v>62.148000000000003</v>
      </c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77.119051948051947</v>
      </c>
      <c r="AP25" s="50">
        <f t="shared" si="1"/>
        <v>3.05</v>
      </c>
      <c r="AQ25" s="53">
        <f>SUM(AO25:AP25)</f>
        <v>80.169051948051944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>
        <v>5.28</v>
      </c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5.28</v>
      </c>
      <c r="AP30" s="50">
        <f t="shared" si="1"/>
        <v>0</v>
      </c>
      <c r="AQ30" s="53">
        <f t="shared" si="2"/>
        <v>5.28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1058.6500000000001</v>
      </c>
      <c r="H41" s="53">
        <f t="shared" si="5"/>
        <v>0</v>
      </c>
      <c r="I41" s="53">
        <f t="shared" si="5"/>
        <v>7399.6900000000005</v>
      </c>
      <c r="J41" s="53">
        <f t="shared" si="5"/>
        <v>1315.54</v>
      </c>
      <c r="K41" s="53">
        <f t="shared" si="5"/>
        <v>472.9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1830.0000519480518</v>
      </c>
      <c r="R41" s="53">
        <f t="shared" si="5"/>
        <v>40</v>
      </c>
      <c r="S41" s="53">
        <f t="shared" si="5"/>
        <v>2610</v>
      </c>
      <c r="T41" s="53">
        <f t="shared" si="5"/>
        <v>0</v>
      </c>
      <c r="U41" s="53">
        <f t="shared" si="5"/>
        <v>750</v>
      </c>
      <c r="V41" s="53">
        <f t="shared" si="5"/>
        <v>295</v>
      </c>
      <c r="W41" s="53">
        <f t="shared" si="5"/>
        <v>4840</v>
      </c>
      <c r="X41" s="53">
        <f t="shared" si="5"/>
        <v>0</v>
      </c>
      <c r="Y41" s="53">
        <f t="shared" si="5"/>
        <v>2542.6279999999997</v>
      </c>
      <c r="Z41" s="53">
        <f t="shared" si="5"/>
        <v>0</v>
      </c>
      <c r="AA41" s="53">
        <f t="shared" si="5"/>
        <v>478.29</v>
      </c>
      <c r="AB41" s="53">
        <f t="shared" si="5"/>
        <v>0</v>
      </c>
      <c r="AC41" s="53">
        <f t="shared" si="5"/>
        <v>5090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27072.158051948052</v>
      </c>
      <c r="AP41" s="53">
        <f>SUM(AP12,AP18,AP24:AP37)</f>
        <v>1650.54</v>
      </c>
      <c r="AQ41" s="53">
        <f>SUM(AO41:AP41)</f>
        <v>28722.698051948053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>
        <v>19.2</v>
      </c>
      <c r="H42" s="55"/>
      <c r="I42" s="55">
        <v>20.3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16.7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2019-04-29T18:42:22Z</dcterms:modified>
</cp:coreProperties>
</file>