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<sst xmlns="http://schemas.openxmlformats.org/spreadsheetml/2006/main" count="377" uniqueCount="69">
  <si>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</si>
  <si>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</si>
  <si>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</si>
  <si>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</si>
  <si>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</si>
  <si>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</si>
  <si>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</si>
  <si>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</si>
  <si>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</si>
  <si>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</si>
  <si>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</si>
  <si>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</si>
  <si>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</si>
  <si>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</si>
  <si>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</si>
  <si>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</si>
  <si>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</si>
  <si>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</si>
  <si>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</si>
  <si>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</si>
  <si>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</si>
  <si>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</si>
  <si>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</si>
  <si>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</si>
  <si>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</si>
  <si>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</si>
  <si>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</si>
  <si>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</si>
  <si>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</si>
  <si>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</si>
  <si>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</si>
  <si>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</si>
  <si>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</si>
  <si>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</si>
  <si>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</si>
  <si>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</si>
  <si>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</si>
  <si>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</si>
  <si>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</si>
  <si>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</si>
  <si>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</si>
  <si>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</si>
  <si>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</si>
  <si>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</si>
  <si>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</si>
  <si>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</si>
  <si>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</si>
  <si>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</si>
  <si>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</si>
  <si>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</si>
  <si>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</si>
  <si>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</si>
  <si>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</si>
  <si>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</si>
  <si>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</si>
  <si>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</si>
  <si>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</si>
  <si>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</si>
  <si>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</si>
  <si>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</si>
  <si>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</si>
  <si>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</si>
  <si>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</si>
  <si>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</si>
  <si>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</si>
  <si>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</si>
  <si>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>SM</t>
  </si>
  <si>
    <t xml:space="preserve">        Fecha  : 01/07/2022</t>
  </si>
  <si>
    <t>Callao, 02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</si>
</sst>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4" zoomScale="23" zoomScaleNormal="23" workbookViewId="0">
      <selection activeCell="M24" sqref="M2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3415.7</v>
      </c>
      <c r="J12" s="30">
        <v>2761.25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341.79500000000002</v>
      </c>
      <c r="R12" s="30">
        <v>138.465</v>
      </c>
      <c r="S12" s="30">
        <v>889.07999999999993</v>
      </c>
      <c r="T12" s="30">
        <v>0</v>
      </c>
      <c r="U12" s="30">
        <v>1375.0149999999999</v>
      </c>
      <c r="V12" s="30">
        <v>344.245</v>
      </c>
      <c r="W12" s="30">
        <v>3093.6400000000008</v>
      </c>
      <c r="X12" s="30">
        <v>0</v>
      </c>
      <c r="Y12" s="30">
        <v>1407.5300000000002</v>
      </c>
      <c r="Z12" s="30">
        <v>981.17499999999995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10522.760000000002</v>
      </c>
      <c r="AP12" s="30">
        <f>SUMIF($C$11:$AN$11,"I.Mad",C12:AN12)</f>
        <v>4225.1350000000002</v>
      </c>
      <c r="AQ12" s="30">
        <f>SUM(AO12:AP12)</f>
        <v>14747.895000000002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>
        <v>61</v>
      </c>
      <c r="J13" s="30">
        <v>59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3</v>
      </c>
      <c r="R13" s="30">
        <v>2</v>
      </c>
      <c r="S13" s="30">
        <v>3</v>
      </c>
      <c r="T13" s="30" t="s">
        <v>34</v>
      </c>
      <c r="U13" s="30">
        <v>8</v>
      </c>
      <c r="V13" s="30">
        <v>4</v>
      </c>
      <c r="W13" s="30">
        <v>12</v>
      </c>
      <c r="X13" s="30" t="s">
        <v>34</v>
      </c>
      <c r="Y13" s="30">
        <v>12</v>
      </c>
      <c r="Z13" s="30">
        <v>12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99</v>
      </c>
      <c r="AP13" s="30">
        <f>SUMIF($C$11:$AN$11,"I.Mad",C13:AN13)</f>
        <v>77</v>
      </c>
      <c r="AQ13" s="30">
        <f>SUM(AO13:AP13)</f>
        <v>176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>
        <v>25</v>
      </c>
      <c r="J14" s="30">
        <v>32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2</v>
      </c>
      <c r="R14" s="30">
        <v>2</v>
      </c>
      <c r="S14" s="30">
        <v>2</v>
      </c>
      <c r="T14" s="30" t="s">
        <v>34</v>
      </c>
      <c r="U14" s="30">
        <v>4</v>
      </c>
      <c r="V14" s="30">
        <v>3</v>
      </c>
      <c r="W14" s="30" t="s">
        <v>66</v>
      </c>
      <c r="X14" s="30" t="s">
        <v>34</v>
      </c>
      <c r="Y14" s="30">
        <v>4</v>
      </c>
      <c r="Z14" s="30">
        <v>3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37</v>
      </c>
      <c r="AP14" s="30">
        <f>SUMIF($C$11:$AN$11,"I.Mad",C14:AN14)</f>
        <v>40</v>
      </c>
      <c r="AQ14" s="30">
        <f>SUM(AO14:AP14)</f>
        <v>77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>
        <v>48.62080662044707</v>
      </c>
      <c r="J15" s="30">
        <v>53.626293841366866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27.672002433759474</v>
      </c>
      <c r="R15" s="30">
        <v>91.914554236170659</v>
      </c>
      <c r="S15" s="36">
        <v>7.159659796674406</v>
      </c>
      <c r="T15" s="30" t="s">
        <v>34</v>
      </c>
      <c r="U15" s="30">
        <v>61.248660856340727</v>
      </c>
      <c r="V15" s="30">
        <v>40.864332126880647</v>
      </c>
      <c r="W15" s="30" t="s">
        <v>34</v>
      </c>
      <c r="X15" s="30" t="s">
        <v>34</v>
      </c>
      <c r="Y15" s="30">
        <v>0</v>
      </c>
      <c r="Z15" s="30">
        <v>1.5115593233236846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>
        <v>12</v>
      </c>
      <c r="J16" s="36">
        <v>11.5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12.5</v>
      </c>
      <c r="R16" s="36">
        <v>9.5</v>
      </c>
      <c r="S16" s="36">
        <v>13</v>
      </c>
      <c r="T16" s="36" t="s">
        <v>34</v>
      </c>
      <c r="U16" s="36">
        <v>11.5</v>
      </c>
      <c r="V16" s="36">
        <v>11.5</v>
      </c>
      <c r="W16" s="36" t="s">
        <v>34</v>
      </c>
      <c r="X16" s="36" t="s">
        <v>34</v>
      </c>
      <c r="Y16" s="36">
        <v>13.5</v>
      </c>
      <c r="Z16" s="36">
        <v>13.5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3</v>
      </c>
      <c r="Z30" s="36">
        <v>0.18</v>
      </c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3</v>
      </c>
      <c r="AP30" s="30">
        <f t="shared" si="1"/>
        <v>0.18</v>
      </c>
      <c r="AQ30" s="42">
        <f t="shared" si="2"/>
        <v>3.18</v>
      </c>
      <c r="AT30" s="34"/>
      <c r="AU30" s="34"/>
      <c r="AV30" s="34"/>
    </row>
    <row r="31" spans="2:48" ht="50.25" customHeight="1" x14ac:dyDescent="0.55000000000000004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3415.7</v>
      </c>
      <c r="J41" s="42">
        <f t="shared" si="3"/>
        <v>2761.25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341.79500000000002</v>
      </c>
      <c r="R41" s="42">
        <f t="shared" si="3"/>
        <v>138.465</v>
      </c>
      <c r="S41" s="42">
        <f t="shared" si="3"/>
        <v>889.07999999999993</v>
      </c>
      <c r="T41" s="42">
        <f t="shared" si="3"/>
        <v>0</v>
      </c>
      <c r="U41" s="42">
        <f t="shared" si="3"/>
        <v>1375.0149999999999</v>
      </c>
      <c r="V41" s="42">
        <f t="shared" si="3"/>
        <v>344.245</v>
      </c>
      <c r="W41" s="42">
        <f t="shared" si="3"/>
        <v>3093.6400000000008</v>
      </c>
      <c r="X41" s="42">
        <f t="shared" si="3"/>
        <v>0</v>
      </c>
      <c r="Y41" s="42">
        <f t="shared" si="3"/>
        <v>1410.5300000000002</v>
      </c>
      <c r="Z41" s="42">
        <f t="shared" si="3"/>
        <v>981.3549999999999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10525.760000000002</v>
      </c>
      <c r="AP41" s="42">
        <f>SUM(AP12,AP18,AP24:AP37)</f>
        <v>4225.3150000000005</v>
      </c>
      <c r="AQ41" s="42">
        <f t="shared" si="2"/>
        <v>14751.075000000003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16.2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2022-07-04T19:21:47Z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