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<sst xmlns="http://schemas.openxmlformats.org/spreadsheetml/2006/main" count="394" uniqueCount="66">
  <si>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</si>
  <si>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</si>
  <si>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</si>
  <si>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</si>
  <si>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</si>
  <si>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</si>
  <si>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</si>
  <si>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</si>
  <si>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</si>
  <si>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</si>
  <si>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</si>
  <si>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</si>
  <si>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</si>
  <si>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</si>
  <si>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</si>
  <si>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</si>
  <si>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</si>
  <si>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</si>
  <si>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</si>
  <si>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</si>
  <si>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</si>
  <si>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</si>
  <si>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</si>
  <si>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</si>
  <si>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</si>
  <si>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</si>
  <si>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</si>
  <si>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</si>
  <si>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</si>
  <si>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</si>
  <si>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</si>
  <si>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</si>
  <si>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</si>
  <si>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</si>
  <si>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</si>
  <si>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</si>
  <si>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</si>
  <si>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</si>
  <si>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</si>
  <si>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</si>
  <si>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</si>
  <si>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</si>
  <si>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</si>
  <si>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</si>
  <si>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</si>
  <si>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</si>
  <si>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</si>
  <si>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</si>
  <si>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</si>
  <si>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</si>
  <si>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</si>
  <si>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</si>
  <si>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</si>
  <si>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</si>
  <si>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</si>
  <si>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</si>
  <si>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</si>
  <si>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</si>
  <si>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</si>
  <si>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</si>
  <si>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</si>
  <si>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</si>
  <si>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</si>
  <si>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</si>
  <si>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02/02/2017</t>
  </si>
  <si>
    <t>Callao, 03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</si>
</sst>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7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7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20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167" fontId="6" fillId="0" borderId="0" xfId="0" applyNumberFormat="1" applyFont="1" applyBorder="1"/>
    <xf numFmtId="167" fontId="7" fillId="3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" fontId="5" fillId="0" borderId="0" xfId="0" applyNumberFormat="1" applyFont="1"/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7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7" fontId="14" fillId="0" borderId="0" xfId="12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3" xfId="0" quotePrefix="1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0" xfId="0" applyFont="1"/>
    <xf numFmtId="167" fontId="17" fillId="0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0" fillId="0" borderId="0" xfId="12" applyNumberFormat="1" applyFont="1" applyFill="1" applyBorder="1" applyProtection="1">
      <protection locked="0"/>
    </xf>
    <xf numFmtId="1" fontId="20" fillId="0" borderId="0" xfId="12" applyNumberFormat="1" applyFont="1" applyFill="1" applyBorder="1" applyAlignment="1" applyProtection="1">
      <protection locked="0"/>
    </xf>
    <xf numFmtId="1" fontId="20" fillId="0" borderId="0" xfId="12" applyNumberFormat="1" applyFont="1" applyFill="1" applyBorder="1" applyAlignment="1" applyProtection="1">
      <alignment horizontal="right"/>
      <protection locked="0"/>
    </xf>
    <xf numFmtId="1" fontId="20" fillId="0" borderId="0" xfId="12" quotePrefix="1" applyNumberFormat="1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49" fontId="9" fillId="0" borderId="0" xfId="0" applyNumberFormat="1" applyFont="1"/>
    <xf numFmtId="22" fontId="9" fillId="0" borderId="0" xfId="0" applyNumberFormat="1" applyFont="1"/>
    <xf numFmtId="167" fontId="17" fillId="0" borderId="5" xfId="0" applyNumberFormat="1" applyFont="1" applyBorder="1" applyAlignment="1">
      <alignment horizontal="center"/>
    </xf>
    <xf numFmtId="0" fontId="23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17" fillId="0" borderId="0" xfId="0" quotePrefix="1" applyNumberFormat="1" applyFont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0" borderId="1" xfId="0" applyFont="1" applyBorder="1"/>
    <xf numFmtId="0" fontId="1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167" fontId="17" fillId="3" borderId="5" xfId="0" applyNumberFormat="1" applyFont="1" applyFill="1" applyBorder="1" applyAlignment="1">
      <alignment horizontal="center" wrapText="1"/>
    </xf>
    <xf numFmtId="0" fontId="22" fillId="0" borderId="0" xfId="13" applyFont="1" applyFill="1" applyAlignment="1" applyProtection="1"/>
    <xf numFmtId="0" fontId="23" fillId="0" borderId="0" xfId="0" applyFont="1" applyFill="1"/>
    <xf numFmtId="167" fontId="7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/>
    <xf numFmtId="1" fontId="28" fillId="0" borderId="0" xfId="12" quotePrefix="1" applyNumberFormat="1" applyFont="1" applyBorder="1" applyAlignment="1" applyProtection="1">
      <protection locked="0"/>
    </xf>
    <xf numFmtId="0" fontId="16" fillId="0" borderId="0" xfId="0" applyFont="1" applyBorder="1" applyAlignment="1"/>
    <xf numFmtId="0" fontId="16" fillId="3" borderId="0" xfId="0" applyFont="1" applyFill="1" applyAlignment="1">
      <alignment horizontal="right"/>
    </xf>
    <xf numFmtId="0" fontId="12" fillId="0" borderId="0" xfId="0" applyFont="1"/>
    <xf numFmtId="0" fontId="16" fillId="0" borderId="0" xfId="0" applyFont="1" applyBorder="1"/>
    <xf numFmtId="1" fontId="16" fillId="0" borderId="0" xfId="0" applyNumberFormat="1" applyFont="1" applyBorder="1"/>
    <xf numFmtId="1" fontId="16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" fontId="26" fillId="0" borderId="0" xfId="0" applyNumberFormat="1" applyFont="1"/>
    <xf numFmtId="0" fontId="22" fillId="0" borderId="0" xfId="0" applyFont="1" applyBorder="1"/>
    <xf numFmtId="168" fontId="17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17" fillId="0" borderId="0" xfId="0" applyFont="1" applyFill="1"/>
    <xf numFmtId="0" fontId="6" fillId="0" borderId="0" xfId="0" applyFont="1" applyFill="1" applyBorder="1"/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" fontId="2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/>
    </xf>
  </cellXfs>
  <cellStyles count="19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4" zoomScale="26" zoomScaleNormal="26" workbookViewId="0">
      <selection activeCell="AE26" sqref="AE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24.85546875" style="2" customWidth="1"/>
    <col min="32" max="32" width="22.7109375" style="2" customWidth="1"/>
    <col min="33" max="33" width="25.42578125" style="2" customWidth="1"/>
    <col min="34" max="34" width="21.5703125" style="2" customWidth="1"/>
    <col min="35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697.38</v>
      </c>
      <c r="AF12" s="51">
        <v>0</v>
      </c>
      <c r="AG12" s="51">
        <v>1161.9844546929471</v>
      </c>
      <c r="AH12" s="51">
        <v>0</v>
      </c>
      <c r="AI12" s="51">
        <v>0</v>
      </c>
      <c r="AJ12" s="51">
        <v>0</v>
      </c>
      <c r="AK12" s="51">
        <v>258.72500000000002</v>
      </c>
      <c r="AL12" s="51">
        <v>0</v>
      </c>
      <c r="AM12" s="51">
        <v>0</v>
      </c>
      <c r="AN12" s="51">
        <v>229.71</v>
      </c>
      <c r="AO12" s="52">
        <f>SUMIF($C$11:$AN$11,"Ind*",C12:AN12)</f>
        <v>2118.0894546929471</v>
      </c>
      <c r="AP12" s="52">
        <f>SUMIF($C$11:$AN$11,"I.Mad",C12:AN12)</f>
        <v>229.71</v>
      </c>
      <c r="AQ12" s="52">
        <f>SUM(AO12:AP12)</f>
        <v>2347.7994546929472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19</v>
      </c>
      <c r="AF13" s="53" t="s">
        <v>20</v>
      </c>
      <c r="AG13" s="53">
        <v>22</v>
      </c>
      <c r="AH13" s="53" t="s">
        <v>20</v>
      </c>
      <c r="AI13" s="53" t="s">
        <v>20</v>
      </c>
      <c r="AJ13" s="53" t="s">
        <v>20</v>
      </c>
      <c r="AK13" s="53">
        <v>3</v>
      </c>
      <c r="AL13" s="53" t="s">
        <v>20</v>
      </c>
      <c r="AM13" s="53" t="s">
        <v>20</v>
      </c>
      <c r="AN13" s="53">
        <v>7</v>
      </c>
      <c r="AO13" s="52">
        <f>SUMIF($C$11:$AN$11,"Ind*",C13:AN13)</f>
        <v>44</v>
      </c>
      <c r="AP13" s="52">
        <f>SUMIF($C$11:$AN$11,"I.Mad",C13:AN13)</f>
        <v>7</v>
      </c>
      <c r="AQ13" s="52">
        <f>SUM(AO13:AP13)</f>
        <v>51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5</v>
      </c>
      <c r="AF14" s="53" t="s">
        <v>20</v>
      </c>
      <c r="AG14" s="53">
        <v>8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20</v>
      </c>
      <c r="AN14" s="53">
        <v>3</v>
      </c>
      <c r="AO14" s="52">
        <f>SUMIF($C$11:$AN$11,"Ind*",C14:AN14)</f>
        <v>15</v>
      </c>
      <c r="AP14" s="52">
        <f>SUMIF($C$11:$AN$11,"I.Mad",C14:AN14)</f>
        <v>3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69</v>
      </c>
      <c r="AF15" s="53" t="s">
        <v>20</v>
      </c>
      <c r="AG15" s="53">
        <v>39.299999999999997</v>
      </c>
      <c r="AH15" s="53" t="s">
        <v>20</v>
      </c>
      <c r="AI15" s="53" t="s">
        <v>20</v>
      </c>
      <c r="AJ15" s="53" t="s">
        <v>20</v>
      </c>
      <c r="AK15" s="53">
        <v>41</v>
      </c>
      <c r="AL15" s="53" t="s">
        <v>20</v>
      </c>
      <c r="AM15" s="53" t="s">
        <v>20</v>
      </c>
      <c r="AN15" s="53">
        <v>13.8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>
        <v>12.5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5</v>
      </c>
      <c r="AH30" s="55"/>
      <c r="AI30" s="55"/>
      <c r="AJ30" s="55"/>
      <c r="AK30" s="55"/>
      <c r="AL30" s="55"/>
      <c r="AM30" s="55"/>
      <c r="AN30" s="55"/>
      <c r="AO30" s="52">
        <f t="shared" si="1"/>
        <v>5</v>
      </c>
      <c r="AP30" s="52">
        <f t="shared" si="2"/>
        <v>0</v>
      </c>
      <c r="AQ30" s="55">
        <f t="shared" si="0"/>
        <v>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 t="s">
        <v>63</v>
      </c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697.38</v>
      </c>
      <c r="AF38" s="55">
        <f t="shared" si="3"/>
        <v>0</v>
      </c>
      <c r="AG38" s="55">
        <f>+SUM(AG12,AG18,AG24:AG37)</f>
        <v>1166.9844546929471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258.72500000000002</v>
      </c>
      <c r="AL38" s="55">
        <f t="shared" si="3"/>
        <v>0</v>
      </c>
      <c r="AM38" s="55">
        <f t="shared" si="3"/>
        <v>0</v>
      </c>
      <c r="AN38" s="55">
        <f t="shared" si="3"/>
        <v>229.71</v>
      </c>
      <c r="AO38" s="55">
        <f>SUM(AO12,AO18,AO24:AO37)</f>
        <v>2123.0894546929471</v>
      </c>
      <c r="AP38" s="55">
        <f>SUM(AP12,AP18,AP24:AP37)</f>
        <v>229.71</v>
      </c>
      <c r="AQ38" s="55">
        <f>SUM(AO38:AP38)</f>
        <v>2352.7994546929472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9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2017-01-19T21:07:23Z</cp:lastPrinted>
  <dcterms:created xsi:type="dcterms:W3CDTF">2008-10-21T17:58:04Z</dcterms:created>
  <dcterms:modified xsi:type="dcterms:W3CDTF">2017-02-03T16:56:51Z</dcterms:modified>
</cp:coreProperties>
</file>