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795" windowHeight="9360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<sst xmlns="http://schemas.openxmlformats.org/spreadsheetml/2006/main" count="364" uniqueCount="67">
  <si>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</si>
  <si>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</si>
  <si>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</si>
  <si>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</si>
  <si>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</si>
  <si>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</si>
  <si>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</si>
  <si>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</si>
  <si>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</si>
  <si>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</si>
  <si>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</si>
  <si>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</si>
  <si>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</si>
  <si>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</si>
  <si>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</si>
  <si>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</si>
  <si>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</si>
  <si>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</si>
  <si>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</si>
  <si>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</si>
  <si>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</si>
  <si>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</si>
  <si>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</si>
  <si>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</si>
  <si>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</si>
  <si>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</si>
  <si>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</si>
  <si>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</si>
  <si>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</si>
  <si>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</si>
  <si>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</si>
  <si>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</si>
  <si>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</si>
  <si>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</si>
  <si>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</si>
  <si>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</si>
  <si>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</si>
  <si>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</si>
  <si>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</si>
  <si>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</si>
  <si>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</si>
  <si>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</si>
  <si>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</si>
  <si>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</si>
  <si>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</si>
  <si>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</si>
  <si>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</si>
  <si>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</si>
  <si>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</si>
  <si>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</si>
  <si>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</si>
  <si>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</si>
  <si>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</si>
  <si>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</si>
  <si>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</si>
  <si>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</si>
  <si>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</si>
  <si>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</si>
  <si>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</si>
  <si>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R.M.N°279-2010-PRODUCE ,</t>
  </si>
  <si>
    <t xml:space="preserve"> R.M.N° 099-2011-PRODUCE,  </t>
  </si>
  <si>
    <t>AGUJILLA</t>
  </si>
  <si>
    <t xml:space="preserve">           Atención: Sr. Luis  Nava</t>
  </si>
  <si>
    <t xml:space="preserve"> R.M.N° 019-2011-PRODUCE,  R.M.N°180-2011-PRODUCE</t>
  </si>
  <si>
    <t xml:space="preserve">        Fecha  : 02/06/2011</t>
  </si>
  <si>
    <t>Callao, 03 de  Junio del 2011</t>
  </si>
  <si>
    <t>s/m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</si>
</sst>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6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31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7" borderId="1" applyNumberFormat="0" applyAlignment="0" applyProtection="0"/>
    <xf numFmtId="172" fontId="0" fillId="0" borderId="0" applyFont="0" applyFill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5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J8">
      <selection activeCell="AC28" sqref="AC28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6.8515625" style="0" customWidth="1"/>
    <col min="5" max="5" width="8.7109375" style="0" customWidth="1"/>
    <col min="6" max="6" width="8.8515625" style="0" customWidth="1"/>
    <col min="7" max="7" width="7.421875" style="0" customWidth="1"/>
    <col min="8" max="8" width="6.28125" style="0" customWidth="1"/>
    <col min="9" max="9" width="9.57421875" style="0" customWidth="1"/>
    <col min="10" max="10" width="7.421875" style="0" customWidth="1"/>
    <col min="11" max="11" width="7.281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7.7109375" style="0" customWidth="1"/>
    <col min="16" max="16" width="7.00390625" style="0" customWidth="1"/>
    <col min="17" max="17" width="8.28125" style="0" customWidth="1"/>
    <col min="18" max="18" width="8.140625" style="0" customWidth="1"/>
    <col min="19" max="19" width="9.140625" style="0" customWidth="1"/>
    <col min="20" max="20" width="8.57421875" style="0" customWidth="1"/>
    <col min="21" max="21" width="8.8515625" style="0" customWidth="1"/>
    <col min="22" max="22" width="8.7109375" style="0" customWidth="1"/>
    <col min="23" max="23" width="9.28125" style="0" customWidth="1"/>
    <col min="24" max="24" width="7.00390625" style="0" customWidth="1"/>
    <col min="25" max="25" width="10.140625" style="0" customWidth="1"/>
    <col min="26" max="26" width="8.140625" style="0" customWidth="1"/>
    <col min="27" max="27" width="10.421875" style="0" customWidth="1"/>
    <col min="28" max="28" width="8.00390625" style="0" customWidth="1"/>
    <col min="29" max="29" width="10.57421875" style="0" customWidth="1"/>
    <col min="30" max="30" width="6.57421875" style="0" customWidth="1"/>
    <col min="31" max="31" width="6.7109375" style="0" customWidth="1"/>
    <col min="32" max="32" width="5.57421875" style="0" customWidth="1"/>
    <col min="33" max="33" width="6.851562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6.421875" style="0" customWidth="1"/>
    <col min="38" max="38" width="6.140625" style="0" customWidth="1"/>
    <col min="39" max="39" width="8.281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7" t="s">
        <v>62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</row>
    <row r="3" spans="2:43" ht="15">
      <c r="B3" s="87" t="s">
        <v>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5" t="s">
        <v>58</v>
      </c>
      <c r="AN4" s="96"/>
      <c r="AO4" s="96"/>
      <c r="AP4" s="96"/>
      <c r="AQ4" s="96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9"/>
      <c r="AP5" s="99"/>
      <c r="AQ5" s="99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5" t="s">
        <v>64</v>
      </c>
      <c r="AP6" s="95"/>
      <c r="AQ6" s="100"/>
    </row>
    <row r="7" spans="2:43" ht="18">
      <c r="B7" s="11" t="s">
        <v>3</v>
      </c>
      <c r="C7" s="12" t="s">
        <v>59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0"/>
      <c r="N7" s="10"/>
      <c r="O7" s="10"/>
      <c r="P7" s="10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8" t="s">
        <v>5</v>
      </c>
      <c r="D8" s="84"/>
      <c r="E8" s="88" t="s">
        <v>6</v>
      </c>
      <c r="F8" s="84"/>
      <c r="G8" s="85" t="s">
        <v>7</v>
      </c>
      <c r="H8" s="89"/>
      <c r="I8" s="82" t="s">
        <v>8</v>
      </c>
      <c r="J8" s="90"/>
      <c r="K8" s="88" t="s">
        <v>9</v>
      </c>
      <c r="L8" s="84"/>
      <c r="M8" s="88" t="s">
        <v>10</v>
      </c>
      <c r="N8" s="90"/>
      <c r="O8" s="82" t="s">
        <v>11</v>
      </c>
      <c r="P8" s="84"/>
      <c r="Q8" s="82" t="s">
        <v>12</v>
      </c>
      <c r="R8" s="84"/>
      <c r="S8" s="82" t="s">
        <v>13</v>
      </c>
      <c r="T8" s="84"/>
      <c r="U8" s="82" t="s">
        <v>14</v>
      </c>
      <c r="V8" s="84"/>
      <c r="W8" s="85" t="s">
        <v>15</v>
      </c>
      <c r="X8" s="86"/>
      <c r="Y8" s="85" t="s">
        <v>16</v>
      </c>
      <c r="Z8" s="86"/>
      <c r="AA8" s="85" t="s">
        <v>17</v>
      </c>
      <c r="AB8" s="86"/>
      <c r="AC8" s="82" t="s">
        <v>18</v>
      </c>
      <c r="AD8" s="83"/>
      <c r="AE8" s="91" t="s">
        <v>19</v>
      </c>
      <c r="AF8" s="92"/>
      <c r="AG8" s="91" t="s">
        <v>20</v>
      </c>
      <c r="AH8" s="92"/>
      <c r="AI8" s="98" t="s">
        <v>57</v>
      </c>
      <c r="AJ8" s="92"/>
      <c r="AK8" s="91" t="s">
        <v>21</v>
      </c>
      <c r="AL8" s="97"/>
      <c r="AM8" s="82" t="s">
        <v>22</v>
      </c>
      <c r="AN8" s="90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400</v>
      </c>
      <c r="D10" s="28">
        <v>0</v>
      </c>
      <c r="E10" s="28">
        <v>1344</v>
      </c>
      <c r="F10" s="28">
        <v>627</v>
      </c>
      <c r="G10" s="28">
        <v>0</v>
      </c>
      <c r="H10" s="28">
        <v>0</v>
      </c>
      <c r="I10" s="28">
        <v>4372</v>
      </c>
      <c r="J10" s="28">
        <v>0</v>
      </c>
      <c r="K10" s="28">
        <v>0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1030</v>
      </c>
      <c r="R10" s="28">
        <v>0</v>
      </c>
      <c r="S10" s="28">
        <v>1290</v>
      </c>
      <c r="T10" s="28">
        <v>0</v>
      </c>
      <c r="U10" s="28">
        <v>420</v>
      </c>
      <c r="V10" s="28">
        <v>0</v>
      </c>
      <c r="W10" s="28">
        <v>6520</v>
      </c>
      <c r="X10" s="28">
        <v>0</v>
      </c>
      <c r="Y10" s="28">
        <v>6894</v>
      </c>
      <c r="Z10" s="28">
        <v>32</v>
      </c>
      <c r="AA10" s="28">
        <v>4577</v>
      </c>
      <c r="AB10" s="28">
        <v>369</v>
      </c>
      <c r="AC10" s="28">
        <v>9652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36499</v>
      </c>
      <c r="AP10" s="28">
        <f>SUMIF($C$9:$AN$9,"I.Mad",C10:AN10)</f>
        <v>1028</v>
      </c>
      <c r="AQ10" s="28">
        <f>SUM(AO10:AP10)</f>
        <v>37527</v>
      </c>
    </row>
    <row r="11" spans="2:51" ht="20.25">
      <c r="B11" s="29" t="s">
        <v>28</v>
      </c>
      <c r="C11" s="30">
        <v>2</v>
      </c>
      <c r="D11" s="30" t="s">
        <v>29</v>
      </c>
      <c r="E11" s="30">
        <v>8</v>
      </c>
      <c r="F11" s="30">
        <v>21</v>
      </c>
      <c r="G11" s="30" t="s">
        <v>29</v>
      </c>
      <c r="H11" s="30" t="s">
        <v>29</v>
      </c>
      <c r="I11" s="30">
        <v>19</v>
      </c>
      <c r="J11" s="30" t="s">
        <v>29</v>
      </c>
      <c r="K11" s="30" t="s">
        <v>29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>
        <v>4</v>
      </c>
      <c r="R11" s="30" t="s">
        <v>29</v>
      </c>
      <c r="S11" s="30">
        <v>3</v>
      </c>
      <c r="T11" s="30" t="s">
        <v>29</v>
      </c>
      <c r="U11" s="30">
        <v>1</v>
      </c>
      <c r="V11" s="30" t="s">
        <v>29</v>
      </c>
      <c r="W11" s="30">
        <v>23</v>
      </c>
      <c r="X11" s="30" t="s">
        <v>29</v>
      </c>
      <c r="Y11" s="30">
        <v>27</v>
      </c>
      <c r="Z11" s="30">
        <v>1</v>
      </c>
      <c r="AA11" s="30">
        <v>19</v>
      </c>
      <c r="AB11" s="30">
        <v>4</v>
      </c>
      <c r="AC11" s="30">
        <v>40</v>
      </c>
      <c r="AD11" s="50" t="s">
        <v>29</v>
      </c>
      <c r="AE11" s="50" t="s">
        <v>29</v>
      </c>
      <c r="AF11" s="50" t="s">
        <v>29</v>
      </c>
      <c r="AG11" s="50" t="s">
        <v>29</v>
      </c>
      <c r="AH11" s="50" t="s">
        <v>29</v>
      </c>
      <c r="AI11" s="50" t="s">
        <v>29</v>
      </c>
      <c r="AJ11" s="50" t="s">
        <v>29</v>
      </c>
      <c r="AK11" s="50" t="s">
        <v>29</v>
      </c>
      <c r="AL11" s="50" t="s">
        <v>29</v>
      </c>
      <c r="AM11" s="50" t="s">
        <v>29</v>
      </c>
      <c r="AN11" s="50" t="s">
        <v>29</v>
      </c>
      <c r="AO11" s="28">
        <f>SUMIF($C$9:$AN$9,"Ind",C11:AN11)</f>
        <v>146</v>
      </c>
      <c r="AP11" s="28">
        <f>SUMIF($C$9:$AN$9,"I.Mad",C11:AN11)</f>
        <v>26</v>
      </c>
      <c r="AQ11" s="28">
        <f>SUM(AO11:AP11)</f>
        <v>172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28" t="s">
        <v>66</v>
      </c>
      <c r="D12" s="30" t="s">
        <v>29</v>
      </c>
      <c r="E12" s="30">
        <v>4</v>
      </c>
      <c r="F12" s="30">
        <v>9</v>
      </c>
      <c r="G12" s="30" t="s">
        <v>29</v>
      </c>
      <c r="H12" s="30" t="s">
        <v>29</v>
      </c>
      <c r="I12" s="30">
        <v>16</v>
      </c>
      <c r="J12" s="30" t="s">
        <v>29</v>
      </c>
      <c r="K12" s="30" t="s">
        <v>29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>
        <v>4</v>
      </c>
      <c r="R12" s="30" t="s">
        <v>29</v>
      </c>
      <c r="S12" s="30">
        <v>2</v>
      </c>
      <c r="T12" s="30" t="s">
        <v>29</v>
      </c>
      <c r="U12" s="30">
        <v>1</v>
      </c>
      <c r="V12" s="30" t="s">
        <v>29</v>
      </c>
      <c r="W12" s="30">
        <v>7</v>
      </c>
      <c r="X12" s="30" t="s">
        <v>29</v>
      </c>
      <c r="Y12" s="30">
        <v>5</v>
      </c>
      <c r="Z12" s="28" t="s">
        <v>66</v>
      </c>
      <c r="AA12" s="30">
        <v>5</v>
      </c>
      <c r="AB12" s="30">
        <v>4</v>
      </c>
      <c r="AC12" s="30">
        <v>12</v>
      </c>
      <c r="AD12" s="50" t="s">
        <v>29</v>
      </c>
      <c r="AE12" s="50" t="s">
        <v>29</v>
      </c>
      <c r="AF12" s="50" t="s">
        <v>29</v>
      </c>
      <c r="AG12" s="50" t="s">
        <v>29</v>
      </c>
      <c r="AH12" s="50" t="s">
        <v>29</v>
      </c>
      <c r="AI12" s="50" t="s">
        <v>29</v>
      </c>
      <c r="AJ12" s="50" t="s">
        <v>29</v>
      </c>
      <c r="AK12" s="50" t="s">
        <v>29</v>
      </c>
      <c r="AL12" s="50" t="s">
        <v>29</v>
      </c>
      <c r="AM12" s="50" t="s">
        <v>29</v>
      </c>
      <c r="AN12" s="50" t="s">
        <v>29</v>
      </c>
      <c r="AO12" s="28">
        <f>SUMIF($C$9:$AN$9,"Ind",C12:AN12)</f>
        <v>56</v>
      </c>
      <c r="AP12" s="28">
        <f>SUMIF($C$9:$AN$9,"I.Mad",C12:AN12)</f>
        <v>13</v>
      </c>
      <c r="AQ12" s="28">
        <f>SUM(AO12:AP12)</f>
        <v>69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>
        <v>0</v>
      </c>
      <c r="F13" s="30">
        <v>0</v>
      </c>
      <c r="G13" s="30" t="s">
        <v>29</v>
      </c>
      <c r="H13" s="30" t="s">
        <v>29</v>
      </c>
      <c r="I13" s="30">
        <v>11</v>
      </c>
      <c r="J13" s="30" t="s">
        <v>29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>
        <v>5</v>
      </c>
      <c r="R13" s="30" t="s">
        <v>29</v>
      </c>
      <c r="S13" s="30">
        <v>3</v>
      </c>
      <c r="T13" s="30" t="s">
        <v>29</v>
      </c>
      <c r="U13" s="30">
        <v>0</v>
      </c>
      <c r="V13" s="30" t="s">
        <v>29</v>
      </c>
      <c r="W13" s="30">
        <v>0</v>
      </c>
      <c r="X13" s="30" t="s">
        <v>29</v>
      </c>
      <c r="Y13" s="30">
        <v>0</v>
      </c>
      <c r="Z13" s="30" t="s">
        <v>29</v>
      </c>
      <c r="AA13" s="30">
        <v>2</v>
      </c>
      <c r="AB13" s="30">
        <v>0</v>
      </c>
      <c r="AC13" s="30">
        <v>0</v>
      </c>
      <c r="AD13" s="50" t="s">
        <v>29</v>
      </c>
      <c r="AE13" s="50" t="s">
        <v>29</v>
      </c>
      <c r="AF13" s="50" t="s">
        <v>29</v>
      </c>
      <c r="AG13" s="50" t="s">
        <v>29</v>
      </c>
      <c r="AH13" s="50" t="s">
        <v>29</v>
      </c>
      <c r="AI13" s="50" t="s">
        <v>29</v>
      </c>
      <c r="AJ13" s="50" t="s">
        <v>29</v>
      </c>
      <c r="AK13" s="50" t="s">
        <v>29</v>
      </c>
      <c r="AL13" s="50" t="s">
        <v>29</v>
      </c>
      <c r="AM13" s="50" t="s">
        <v>29</v>
      </c>
      <c r="AN13" s="5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>
        <v>13.5</v>
      </c>
      <c r="F14" s="59">
        <v>13.5</v>
      </c>
      <c r="G14" s="59" t="s">
        <v>29</v>
      </c>
      <c r="H14" s="59" t="s">
        <v>29</v>
      </c>
      <c r="I14" s="59">
        <v>12.5</v>
      </c>
      <c r="J14" s="59" t="s">
        <v>29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>
        <v>12.5</v>
      </c>
      <c r="R14" s="59" t="s">
        <v>29</v>
      </c>
      <c r="S14" s="59">
        <v>13</v>
      </c>
      <c r="T14" s="59" t="s">
        <v>29</v>
      </c>
      <c r="U14" s="59">
        <v>14</v>
      </c>
      <c r="V14" s="59" t="s">
        <v>29</v>
      </c>
      <c r="W14" s="59">
        <v>14</v>
      </c>
      <c r="X14" s="59" t="s">
        <v>29</v>
      </c>
      <c r="Y14" s="59">
        <v>13.5</v>
      </c>
      <c r="Z14" s="59" t="s">
        <v>29</v>
      </c>
      <c r="AA14" s="59">
        <v>14</v>
      </c>
      <c r="AB14" s="30">
        <v>14</v>
      </c>
      <c r="AC14" s="59">
        <v>13.5</v>
      </c>
      <c r="AD14" s="50" t="s">
        <v>29</v>
      </c>
      <c r="AE14" s="50" t="s">
        <v>29</v>
      </c>
      <c r="AF14" s="50" t="s">
        <v>29</v>
      </c>
      <c r="AG14" s="50" t="s">
        <v>29</v>
      </c>
      <c r="AH14" s="50" t="s">
        <v>29</v>
      </c>
      <c r="AI14" s="50" t="s">
        <v>29</v>
      </c>
      <c r="AJ14" s="50" t="s">
        <v>29</v>
      </c>
      <c r="AK14" s="50" t="s">
        <v>29</v>
      </c>
      <c r="AL14" s="50" t="s">
        <v>29</v>
      </c>
      <c r="AM14" s="50" t="s">
        <v>29</v>
      </c>
      <c r="AN14" s="50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60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>
        <v>228</v>
      </c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162</v>
      </c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390</v>
      </c>
      <c r="AP22" s="28">
        <f aca="true" t="shared" si="1" ref="AP22:AP35">SUMIF($C$9:$AN$9,"I.Mad",C22:AN22)</f>
        <v>0</v>
      </c>
      <c r="AQ22" s="28">
        <f aca="true" t="shared" si="2" ref="AQ22:AQ35">SUM(AO22:AP22)</f>
        <v>390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>
        <v>28</v>
      </c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108</v>
      </c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136</v>
      </c>
      <c r="AP23" s="28">
        <f t="shared" si="1"/>
        <v>0</v>
      </c>
      <c r="AQ23" s="28">
        <f t="shared" si="2"/>
        <v>136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>
        <v>2</v>
      </c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2</v>
      </c>
      <c r="AP26" s="28">
        <f t="shared" si="1"/>
        <v>0</v>
      </c>
      <c r="AQ26" s="28">
        <f t="shared" si="2"/>
        <v>2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61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>
        <v>1</v>
      </c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1</v>
      </c>
      <c r="AP35" s="28">
        <f t="shared" si="1"/>
        <v>0</v>
      </c>
      <c r="AQ35" s="28">
        <f t="shared" si="2"/>
        <v>1</v>
      </c>
    </row>
    <row r="36" spans="2:43" ht="20.25">
      <c r="B36" s="57" t="s">
        <v>51</v>
      </c>
      <c r="C36" s="28">
        <f>+SUM(C10,C16,C22:C35)</f>
        <v>400</v>
      </c>
      <c r="D36" s="28">
        <f aca="true" t="shared" si="3" ref="D36:AN36">+SUM(D10,D16,D22:D35)</f>
        <v>0</v>
      </c>
      <c r="E36" s="28">
        <f t="shared" si="3"/>
        <v>1344</v>
      </c>
      <c r="F36" s="28">
        <f t="shared" si="3"/>
        <v>627</v>
      </c>
      <c r="G36" s="28">
        <f t="shared" si="3"/>
        <v>0</v>
      </c>
      <c r="H36" s="28">
        <f t="shared" si="3"/>
        <v>0</v>
      </c>
      <c r="I36" s="28">
        <f t="shared" si="3"/>
        <v>4628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1030</v>
      </c>
      <c r="R36" s="28">
        <f t="shared" si="3"/>
        <v>0</v>
      </c>
      <c r="S36" s="28">
        <f t="shared" si="3"/>
        <v>1290</v>
      </c>
      <c r="T36" s="28">
        <f t="shared" si="3"/>
        <v>0</v>
      </c>
      <c r="U36" s="28">
        <f t="shared" si="3"/>
        <v>420</v>
      </c>
      <c r="V36" s="28">
        <f t="shared" si="3"/>
        <v>0</v>
      </c>
      <c r="W36" s="28">
        <f t="shared" si="3"/>
        <v>6520</v>
      </c>
      <c r="X36" s="28">
        <f t="shared" si="3"/>
        <v>0</v>
      </c>
      <c r="Y36" s="28">
        <f t="shared" si="3"/>
        <v>7164</v>
      </c>
      <c r="Z36" s="28">
        <f t="shared" si="3"/>
        <v>32</v>
      </c>
      <c r="AA36" s="28">
        <f t="shared" si="3"/>
        <v>4577</v>
      </c>
      <c r="AB36" s="28">
        <f t="shared" si="3"/>
        <v>369</v>
      </c>
      <c r="AC36" s="28">
        <f t="shared" si="3"/>
        <v>9655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37028</v>
      </c>
      <c r="AP36" s="28">
        <f>SUM(AP10,AP16,AP22:AP35)</f>
        <v>1028</v>
      </c>
      <c r="AQ36" s="28">
        <f>SUM(AO36:AP36)</f>
        <v>38056</v>
      </c>
    </row>
    <row r="37" spans="2:43" ht="22.5" customHeight="1">
      <c r="B37" s="27" t="s">
        <v>52</v>
      </c>
      <c r="C37" s="62"/>
      <c r="D37" s="62"/>
      <c r="E37" s="62"/>
      <c r="F37" s="62"/>
      <c r="G37" s="62"/>
      <c r="H37" s="62"/>
      <c r="I37" s="62">
        <v>20.3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14.6</v>
      </c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C8:AD8"/>
    <mergeCell ref="U8:V8"/>
    <mergeCell ref="W8:X8"/>
    <mergeCell ref="AA8:AB8"/>
    <mergeCell ref="Y8:Z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2011-05-27T20:32:59Z</dcterms:modified>
  <cp:category/>
  <cp:version/>
  <cp:contentType/>
  <cp:contentStatus/>
</cp:coreProperties>
</file>