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0" windowWidth="20730" windowHeight="91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<sst xmlns="http://schemas.openxmlformats.org/spreadsheetml/2006/main" count="379" uniqueCount="71">
  <si>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</si>
  <si>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</si>
  <si>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</si>
  <si>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</si>
  <si>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</si>
  <si>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</si>
  <si>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</si>
  <si>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</si>
  <si>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</si>
  <si>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</si>
  <si>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</si>
  <si>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</si>
  <si>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</si>
  <si>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</si>
  <si>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</si>
  <si>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</si>
  <si>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</si>
  <si>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</si>
  <si>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</si>
  <si>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</si>
  <si>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</si>
  <si>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</si>
  <si>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</si>
  <si>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</si>
  <si>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</si>
  <si>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</si>
  <si>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</si>
  <si>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</si>
  <si>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</si>
  <si>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</si>
  <si>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</si>
  <si>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</si>
  <si>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</si>
  <si>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</si>
  <si>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</si>
  <si>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</si>
  <si>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</si>
  <si>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</si>
  <si>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</si>
  <si>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</si>
  <si>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</si>
  <si>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</si>
  <si>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</si>
  <si>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</si>
  <si>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</si>
  <si>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</si>
  <si>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</si>
  <si>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</si>
  <si>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</si>
  <si>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</si>
  <si>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</si>
  <si>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</si>
  <si>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</si>
  <si>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</si>
  <si>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</si>
  <si>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</si>
  <si>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</si>
  <si>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</si>
  <si>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</si>
  <si>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</si>
  <si>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</si>
  <si>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</si>
  <si>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</si>
  <si>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CARACOL</t>
  </si>
  <si>
    <t>PAMPANITO</t>
  </si>
  <si>
    <t>Callao, 03 de julio del 2017</t>
  </si>
  <si>
    <t>S/M</t>
  </si>
  <si>
    <t xml:space="preserve">        Fecha  : 02/07/2017</t>
  </si>
  <si>
    <t>12.5 Y 13.5</t>
  </si>
  <si>
    <t>11.5 y 13</t>
  </si>
  <si>
    <t>12.5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</si>
</sst>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3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6" fillId="0" borderId="1" xfId="0" applyFont="1" applyBorder="1"/>
    <xf numFmtId="167" fontId="36" fillId="0" borderId="1" xfId="0" quotePrefix="1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3" zoomScaleNormal="23" workbookViewId="0">
      <selection activeCell="O30" sqref="O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58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67</v>
      </c>
      <c r="AP8" s="119"/>
      <c r="AQ8" s="119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45</v>
      </c>
      <c r="J10" s="124"/>
      <c r="K10" s="124" t="s">
        <v>7</v>
      </c>
      <c r="L10" s="124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52</v>
      </c>
      <c r="X10" s="126"/>
      <c r="Y10" s="116" t="s">
        <v>46</v>
      </c>
      <c r="Z10" s="117"/>
      <c r="AA10" s="116" t="s">
        <v>38</v>
      </c>
      <c r="AB10" s="117"/>
      <c r="AC10" s="116" t="s">
        <v>13</v>
      </c>
      <c r="AD10" s="117"/>
      <c r="AE10" s="123" t="s">
        <v>54</v>
      </c>
      <c r="AF10" s="117"/>
      <c r="AG10" s="123" t="s">
        <v>47</v>
      </c>
      <c r="AH10" s="117"/>
      <c r="AI10" s="123" t="s">
        <v>48</v>
      </c>
      <c r="AJ10" s="117"/>
      <c r="AK10" s="123" t="s">
        <v>49</v>
      </c>
      <c r="AL10" s="117"/>
      <c r="AM10" s="123" t="s">
        <v>50</v>
      </c>
      <c r="AN10" s="117"/>
      <c r="AO10" s="121" t="s">
        <v>14</v>
      </c>
      <c r="AP10" s="122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198</v>
      </c>
      <c r="D12" s="51">
        <v>0</v>
      </c>
      <c r="E12" s="51">
        <v>711</v>
      </c>
      <c r="F12" s="51">
        <v>166</v>
      </c>
      <c r="G12" s="51">
        <v>10691.205</v>
      </c>
      <c r="H12" s="51">
        <v>56.25</v>
      </c>
      <c r="I12" s="51">
        <v>987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450</v>
      </c>
      <c r="V12" s="51">
        <v>0</v>
      </c>
      <c r="W12" s="51">
        <v>410</v>
      </c>
      <c r="X12" s="51">
        <v>0</v>
      </c>
      <c r="Y12" s="51">
        <v>998.89099999999996</v>
      </c>
      <c r="Z12" s="51">
        <v>1336.348</v>
      </c>
      <c r="AA12" s="51">
        <v>489.30700000000002</v>
      </c>
      <c r="AB12" s="51">
        <v>0</v>
      </c>
      <c r="AC12" s="51">
        <v>4983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19918.402999999998</v>
      </c>
      <c r="AP12" s="52">
        <f>SUMIF($C$11:$AN$11,"I.Mad",C12:AN12)</f>
        <v>1558.598</v>
      </c>
      <c r="AQ12" s="52">
        <f>SUM(AO12:AP12)</f>
        <v>21477.000999999997</v>
      </c>
      <c r="AS12" s="26"/>
      <c r="AT12" s="60"/>
    </row>
    <row r="13" spans="2:48" ht="50.25" customHeight="1" x14ac:dyDescent="0.55000000000000004">
      <c r="B13" s="81" t="s">
        <v>19</v>
      </c>
      <c r="C13" s="53">
        <v>1</v>
      </c>
      <c r="D13" s="53" t="s">
        <v>20</v>
      </c>
      <c r="E13" s="53">
        <v>12</v>
      </c>
      <c r="F13" s="53">
        <v>9</v>
      </c>
      <c r="G13" s="53">
        <v>59</v>
      </c>
      <c r="H13" s="53">
        <v>1</v>
      </c>
      <c r="I13" s="53">
        <v>3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>
        <v>10</v>
      </c>
      <c r="V13" s="53" t="s">
        <v>20</v>
      </c>
      <c r="W13" s="53">
        <v>10</v>
      </c>
      <c r="X13" s="53" t="s">
        <v>20</v>
      </c>
      <c r="Y13" s="53">
        <v>39</v>
      </c>
      <c r="Z13" s="53">
        <v>32</v>
      </c>
      <c r="AA13" s="53">
        <v>9</v>
      </c>
      <c r="AB13" s="53" t="s">
        <v>20</v>
      </c>
      <c r="AC13" s="53">
        <v>49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192</v>
      </c>
      <c r="AP13" s="52">
        <f>SUMIF($C$11:$AN$11,"I.Mad",C13:AN13)</f>
        <v>42</v>
      </c>
      <c r="AQ13" s="52">
        <f>SUM(AO13:AP13)</f>
        <v>234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1</v>
      </c>
      <c r="D14" s="53" t="s">
        <v>20</v>
      </c>
      <c r="E14" s="53" t="s">
        <v>66</v>
      </c>
      <c r="F14" s="53" t="s">
        <v>66</v>
      </c>
      <c r="G14" s="53">
        <v>9</v>
      </c>
      <c r="H14" s="53" t="s">
        <v>66</v>
      </c>
      <c r="I14" s="53">
        <v>2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>
        <v>4</v>
      </c>
      <c r="V14" s="53" t="s">
        <v>20</v>
      </c>
      <c r="W14" s="53">
        <v>6</v>
      </c>
      <c r="X14" s="53" t="s">
        <v>20</v>
      </c>
      <c r="Y14" s="53">
        <v>3</v>
      </c>
      <c r="Z14" s="53">
        <v>4</v>
      </c>
      <c r="AA14" s="53">
        <v>5</v>
      </c>
      <c r="AB14" s="53" t="s">
        <v>20</v>
      </c>
      <c r="AC14" s="53">
        <v>15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45</v>
      </c>
      <c r="AP14" s="52">
        <f>SUMIF($C$11:$AN$11,"I.Mad",C14:AN14)</f>
        <v>4</v>
      </c>
      <c r="AQ14" s="52">
        <f>SUM(AO14:AP14)</f>
        <v>49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 t="s">
        <v>20</v>
      </c>
      <c r="F15" s="53" t="s">
        <v>20</v>
      </c>
      <c r="G15" s="53">
        <v>0</v>
      </c>
      <c r="H15" s="53" t="s">
        <v>20</v>
      </c>
      <c r="I15" s="53">
        <v>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>
        <v>3.3018949060547351</v>
      </c>
      <c r="V15" s="53" t="s">
        <v>20</v>
      </c>
      <c r="W15" s="53">
        <v>8.3962498896142161</v>
      </c>
      <c r="X15" s="53" t="s">
        <v>20</v>
      </c>
      <c r="Y15" s="53">
        <v>12.65138</v>
      </c>
      <c r="Z15" s="53">
        <v>16.242049999999999</v>
      </c>
      <c r="AA15" s="53">
        <v>7.5809388382270875</v>
      </c>
      <c r="AB15" s="53" t="s">
        <v>20</v>
      </c>
      <c r="AC15" s="53">
        <v>9.1106054353947883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14.5</v>
      </c>
      <c r="D16" s="58" t="s">
        <v>20</v>
      </c>
      <c r="E16" s="58" t="s">
        <v>20</v>
      </c>
      <c r="F16" s="58" t="s">
        <v>20</v>
      </c>
      <c r="G16" s="58">
        <v>14.5</v>
      </c>
      <c r="H16" s="58" t="s">
        <v>20</v>
      </c>
      <c r="I16" s="58">
        <v>15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>
        <v>13</v>
      </c>
      <c r="V16" s="58" t="s">
        <v>20</v>
      </c>
      <c r="W16" s="58">
        <v>13.5</v>
      </c>
      <c r="X16" s="58" t="s">
        <v>20</v>
      </c>
      <c r="Y16" s="115" t="s">
        <v>69</v>
      </c>
      <c r="Z16" s="115" t="s">
        <v>70</v>
      </c>
      <c r="AA16" s="58" t="s">
        <v>68</v>
      </c>
      <c r="AB16" s="58" t="s">
        <v>20</v>
      </c>
      <c r="AC16" s="58">
        <v>12.5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>
        <v>2</v>
      </c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>
        <v>1.014024</v>
      </c>
      <c r="Z25" s="55">
        <v>1.962081</v>
      </c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3.014024</v>
      </c>
      <c r="AP25" s="52">
        <f t="shared" si="1"/>
        <v>1.962081</v>
      </c>
      <c r="AQ25" s="55">
        <f>SUM(AO25:AP25)</f>
        <v>4.9761050000000004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71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60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55">
        <v>35.54638226882745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35.54638226882745</v>
      </c>
      <c r="AP35" s="52">
        <f t="shared" si="4"/>
        <v>0</v>
      </c>
      <c r="AQ35" s="55">
        <f t="shared" si="2"/>
        <v>35.54638226882745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63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62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198</v>
      </c>
      <c r="D41" s="55">
        <f t="shared" ref="D41:AN41" si="8">+SUM(D24:D40,D18,D12)</f>
        <v>0</v>
      </c>
      <c r="E41" s="55">
        <f t="shared" si="8"/>
        <v>711</v>
      </c>
      <c r="F41" s="55">
        <f t="shared" si="8"/>
        <v>166</v>
      </c>
      <c r="G41" s="55">
        <f t="shared" si="8"/>
        <v>10691.205</v>
      </c>
      <c r="H41" s="55">
        <f t="shared" si="8"/>
        <v>56.25</v>
      </c>
      <c r="I41" s="55">
        <f t="shared" si="8"/>
        <v>1024.5463822688275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450</v>
      </c>
      <c r="V41" s="55">
        <f t="shared" si="8"/>
        <v>0</v>
      </c>
      <c r="W41" s="55">
        <f t="shared" si="8"/>
        <v>410</v>
      </c>
      <c r="X41" s="55">
        <f t="shared" si="8"/>
        <v>0</v>
      </c>
      <c r="Y41" s="55">
        <f t="shared" si="8"/>
        <v>999.90502399999991</v>
      </c>
      <c r="Z41" s="55">
        <f t="shared" si="8"/>
        <v>1338.3100809999999</v>
      </c>
      <c r="AA41" s="55">
        <f t="shared" si="8"/>
        <v>489.30700000000002</v>
      </c>
      <c r="AB41" s="55">
        <f t="shared" si="8"/>
        <v>0</v>
      </c>
      <c r="AC41" s="55">
        <f t="shared" si="8"/>
        <v>4983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19956.963406268827</v>
      </c>
      <c r="AP41" s="55">
        <f>SUM(AP12,AP18,AP24:AP37)</f>
        <v>1560.5600809999999</v>
      </c>
      <c r="AQ41" s="55">
        <f>SUM(AO41:AP41)</f>
        <v>21517.523487268827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18</v>
      </c>
      <c r="H42" s="114"/>
      <c r="I42" s="57">
        <v>19.2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16.399999999999999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2017-07-03T20:39:14Z</dcterms:modified>
</cp:coreProperties>
</file>