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<sst xmlns="http://schemas.openxmlformats.org/spreadsheetml/2006/main" count="406" uniqueCount="68">
  <si>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</si>
  <si>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</si>
  <si>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</si>
  <si>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</si>
  <si>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</si>
  <si>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</si>
  <si>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</si>
  <si>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</si>
  <si>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</si>
  <si>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</si>
  <si>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</si>
  <si>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</si>
  <si>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</si>
  <si>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</si>
  <si>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</si>
  <si>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</si>
  <si>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</si>
  <si>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</si>
  <si>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</si>
  <si>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</si>
  <si>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</si>
  <si>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</si>
  <si>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</si>
  <si>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</si>
  <si>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</si>
  <si>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</si>
  <si>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</si>
  <si>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</si>
  <si>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</si>
  <si>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</si>
  <si>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</si>
  <si>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</si>
  <si>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</si>
  <si>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</si>
  <si>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</si>
  <si>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</si>
  <si>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</si>
  <si>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</si>
  <si>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</si>
  <si>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</si>
  <si>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</si>
  <si>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</si>
  <si>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</si>
  <si>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</si>
  <si>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</si>
  <si>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</si>
  <si>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</si>
  <si>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</si>
  <si>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</si>
  <si>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</si>
  <si>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</si>
  <si>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</si>
  <si>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</si>
  <si>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</si>
  <si>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</si>
  <si>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</si>
  <si>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</si>
  <si>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</si>
  <si>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</si>
  <si>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</si>
  <si>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</si>
  <si>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</si>
  <si>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</si>
  <si>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</si>
  <si>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</si>
  <si>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   Atención: Sr. Yvan Quispe Apaza</t>
  </si>
  <si>
    <t>Callao, 03 de agosto del 2021</t>
  </si>
  <si>
    <t xml:space="preserve">        Fecha  :02/08/2021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</si>
</sst>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8" t="s">
        <v>8</v>
      </c>
      <c r="D10" s="68"/>
      <c r="E10" s="68" t="s">
        <v>9</v>
      </c>
      <c r="F10" s="68"/>
      <c r="G10" s="68" t="s">
        <v>10</v>
      </c>
      <c r="H10" s="68"/>
      <c r="I10" s="68" t="s">
        <v>11</v>
      </c>
      <c r="J10" s="68"/>
      <c r="K10" s="68" t="s">
        <v>12</v>
      </c>
      <c r="L10" s="68"/>
      <c r="M10" s="68" t="s">
        <v>13</v>
      </c>
      <c r="N10" s="68"/>
      <c r="O10" s="68" t="s">
        <v>14</v>
      </c>
      <c r="P10" s="68"/>
      <c r="Q10" s="68" t="s">
        <v>15</v>
      </c>
      <c r="R10" s="68"/>
      <c r="S10" s="68" t="s">
        <v>16</v>
      </c>
      <c r="T10" s="68"/>
      <c r="U10" s="68" t="s">
        <v>17</v>
      </c>
      <c r="V10" s="68"/>
      <c r="W10" s="68" t="s">
        <v>18</v>
      </c>
      <c r="X10" s="68"/>
      <c r="Y10" s="70" t="s">
        <v>19</v>
      </c>
      <c r="Z10" s="70"/>
      <c r="AA10" s="68" t="s">
        <v>20</v>
      </c>
      <c r="AB10" s="68"/>
      <c r="AC10" s="68" t="s">
        <v>21</v>
      </c>
      <c r="AD10" s="68"/>
      <c r="AE10" s="68" t="s">
        <v>22</v>
      </c>
      <c r="AF10" s="68"/>
      <c r="AG10" s="68" t="s">
        <v>23</v>
      </c>
      <c r="AH10" s="68"/>
      <c r="AI10" s="68" t="s">
        <v>24</v>
      </c>
      <c r="AJ10" s="68"/>
      <c r="AK10" s="68" t="s">
        <v>25</v>
      </c>
      <c r="AL10" s="68"/>
      <c r="AM10" s="68" t="s">
        <v>26</v>
      </c>
      <c r="AN10" s="68"/>
      <c r="AO10" s="69" t="s">
        <v>27</v>
      </c>
      <c r="AP10" s="69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7" t="s">
        <v>29</v>
      </c>
      <c r="AP11" s="25" t="s">
        <v>30</v>
      </c>
      <c r="AQ11" s="26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446.55500000000001</v>
      </c>
      <c r="AN12" s="30">
        <v>232.71500000000003</v>
      </c>
      <c r="AO12" s="30">
        <f>SUMIF($C$11:$AN$11,"Ind",C12:AN12)</f>
        <v>446.55500000000001</v>
      </c>
      <c r="AP12" s="30">
        <f>SUMIF($C$11:$AN$11,"I.Mad",C12:AN12)</f>
        <v>232.71500000000003</v>
      </c>
      <c r="AQ12" s="30">
        <f>SUM(AO12:AP12)</f>
        <v>679.27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11</v>
      </c>
      <c r="AN13" s="30">
        <v>8</v>
      </c>
      <c r="AO13" s="30">
        <f>SUMIF($C$11:$AN$11,"Ind*",C13:AN13)</f>
        <v>11</v>
      </c>
      <c r="AP13" s="30">
        <f>SUMIF($C$11:$AN$11,"I.Mad",C13:AN13)</f>
        <v>8</v>
      </c>
      <c r="AQ13" s="30">
        <f>SUM(AO13:AP13)</f>
        <v>19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5</v>
      </c>
      <c r="AN14" s="30">
        <v>2</v>
      </c>
      <c r="AO14" s="30">
        <f>SUMIF($C$11:$AN$11,"Ind*",C14:AN14)</f>
        <v>5</v>
      </c>
      <c r="AP14" s="30">
        <f>SUMIF($C$11:$AN$11,"I.Mad",C14:AN14)</f>
        <v>2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74.054959481513663</v>
      </c>
      <c r="AN15" s="30">
        <v>75.170299613766062</v>
      </c>
      <c r="AO15" s="42" t="s">
        <v>33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36</v>
      </c>
      <c r="C16" s="35" t="s">
        <v>33</v>
      </c>
      <c r="D16" s="35" t="s">
        <v>33</v>
      </c>
      <c r="E16" s="35" t="s">
        <v>33</v>
      </c>
      <c r="F16" s="35" t="s">
        <v>33</v>
      </c>
      <c r="G16" s="35" t="s">
        <v>33</v>
      </c>
      <c r="H16" s="35" t="s">
        <v>33</v>
      </c>
      <c r="I16" s="35" t="s">
        <v>33</v>
      </c>
      <c r="J16" s="35" t="s">
        <v>33</v>
      </c>
      <c r="K16" s="35" t="s">
        <v>33</v>
      </c>
      <c r="L16" s="35" t="s">
        <v>33</v>
      </c>
      <c r="M16" s="35" t="s">
        <v>33</v>
      </c>
      <c r="N16" s="35" t="s">
        <v>33</v>
      </c>
      <c r="O16" s="35" t="s">
        <v>33</v>
      </c>
      <c r="P16" s="35" t="s">
        <v>33</v>
      </c>
      <c r="Q16" s="35" t="s">
        <v>33</v>
      </c>
      <c r="R16" s="35" t="s">
        <v>33</v>
      </c>
      <c r="S16" s="35" t="s">
        <v>33</v>
      </c>
      <c r="T16" s="35" t="s">
        <v>33</v>
      </c>
      <c r="U16" s="35" t="s">
        <v>33</v>
      </c>
      <c r="V16" s="35" t="s">
        <v>33</v>
      </c>
      <c r="W16" s="35" t="s">
        <v>33</v>
      </c>
      <c r="X16" s="35" t="s">
        <v>33</v>
      </c>
      <c r="Y16" s="35" t="s">
        <v>33</v>
      </c>
      <c r="Z16" s="35" t="s">
        <v>33</v>
      </c>
      <c r="AA16" s="35" t="s">
        <v>33</v>
      </c>
      <c r="AB16" s="35" t="s">
        <v>33</v>
      </c>
      <c r="AC16" s="35" t="s">
        <v>33</v>
      </c>
      <c r="AD16" s="35" t="s">
        <v>33</v>
      </c>
      <c r="AE16" s="35" t="s">
        <v>33</v>
      </c>
      <c r="AF16" s="35" t="s">
        <v>33</v>
      </c>
      <c r="AG16" s="35" t="s">
        <v>33</v>
      </c>
      <c r="AH16" s="35" t="s">
        <v>33</v>
      </c>
      <c r="AI16" s="35" t="s">
        <v>33</v>
      </c>
      <c r="AJ16" s="35" t="s">
        <v>33</v>
      </c>
      <c r="AK16" s="35" t="s">
        <v>33</v>
      </c>
      <c r="AL16" s="35" t="s">
        <v>33</v>
      </c>
      <c r="AM16" s="35">
        <v>11.5</v>
      </c>
      <c r="AN16" s="35">
        <v>11.5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49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51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54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57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0</v>
      </c>
      <c r="AL41" s="41">
        <f t="shared" si="3"/>
        <v>0</v>
      </c>
      <c r="AM41" s="41">
        <f t="shared" si="3"/>
        <v>446.55500000000001</v>
      </c>
      <c r="AN41" s="41">
        <f t="shared" si="3"/>
        <v>232.71500000000003</v>
      </c>
      <c r="AO41" s="41">
        <f>SUM(AO12,AO18,AO24:AO37)</f>
        <v>446.55500000000001</v>
      </c>
      <c r="AP41" s="41">
        <f>SUM(AP12,AP18,AP24:AP37)</f>
        <v>232.71500000000003</v>
      </c>
      <c r="AQ41" s="41">
        <f t="shared" si="2"/>
        <v>679.27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5"/>
      <c r="G42" s="35">
        <v>17.100000000000001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2021-08-04T01:53:17Z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