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<sst xmlns="http://schemas.openxmlformats.org/spreadsheetml/2006/main" count="361" uniqueCount="69">
  <si>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</si>
  <si>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</si>
  <si>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</si>
  <si>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</si>
  <si>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</si>
  <si>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</si>
  <si>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</si>
  <si>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</si>
  <si>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</si>
  <si>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</si>
  <si>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</si>
  <si>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</si>
  <si>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</si>
  <si>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</si>
  <si>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</si>
  <si>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</si>
  <si>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</si>
  <si>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</si>
  <si>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</si>
  <si>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</si>
  <si>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</si>
  <si>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</si>
  <si>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</si>
  <si>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</si>
  <si>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</si>
  <si>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</si>
  <si>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</si>
  <si>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</si>
  <si>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</si>
  <si>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</si>
  <si>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</si>
  <si>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</si>
  <si>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</si>
  <si>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</si>
  <si>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</si>
  <si>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</si>
  <si>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</si>
  <si>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</si>
  <si>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</si>
  <si>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</si>
  <si>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</si>
  <si>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</si>
  <si>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</si>
  <si>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</si>
  <si>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</si>
  <si>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</si>
  <si>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</si>
  <si>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</si>
  <si>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</si>
  <si>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</si>
  <si>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</si>
  <si>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</si>
  <si>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</si>
  <si>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</si>
  <si>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</si>
  <si>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</si>
  <si>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</si>
  <si>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</si>
  <si>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</si>
  <si>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</si>
  <si>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</si>
  <si>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</si>
  <si>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R.M.N°257-2018-PRODUCE, R.M.N°504-2018-PRODUCE</t>
  </si>
  <si>
    <t>Parachique</t>
  </si>
  <si>
    <t xml:space="preserve">           Atención: Sr. Raúl Pérez-Reyes Espejo</t>
  </si>
  <si>
    <t>PYROSOMA</t>
  </si>
  <si>
    <t xml:space="preserve">        Fecha  : 02/12/2018</t>
  </si>
  <si>
    <t>Callao, 03 diciembre del 2018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</si>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</sst>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5" zoomScaleNormal="25" workbookViewId="0">
      <selection activeCell="S25" sqref="S25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42</v>
      </c>
    </row>
    <row r="2" spans="2:48" ht="30" x14ac:dyDescent="0.4">
      <c r="B2" s="9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64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7" t="s">
        <v>39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36</v>
      </c>
      <c r="AN6" s="118"/>
      <c r="AO6" s="118"/>
      <c r="AP6" s="118"/>
      <c r="AQ6" s="118"/>
    </row>
    <row r="7" spans="2:48" s="9" customFormat="1" ht="26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6.25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23" t="s">
        <v>63</v>
      </c>
      <c r="F10" s="124"/>
      <c r="G10" s="126" t="s">
        <v>5</v>
      </c>
      <c r="H10" s="127"/>
      <c r="I10" s="125" t="s">
        <v>44</v>
      </c>
      <c r="J10" s="125"/>
      <c r="K10" s="125" t="s">
        <v>6</v>
      </c>
      <c r="L10" s="125"/>
      <c r="M10" s="115" t="s">
        <v>7</v>
      </c>
      <c r="N10" s="128"/>
      <c r="O10" s="115" t="s">
        <v>8</v>
      </c>
      <c r="P10" s="128"/>
      <c r="Q10" s="126" t="s">
        <v>9</v>
      </c>
      <c r="R10" s="127"/>
      <c r="S10" s="126" t="s">
        <v>10</v>
      </c>
      <c r="T10" s="127"/>
      <c r="U10" s="126" t="s">
        <v>11</v>
      </c>
      <c r="V10" s="127"/>
      <c r="W10" s="126" t="s">
        <v>51</v>
      </c>
      <c r="X10" s="127"/>
      <c r="Y10" s="115" t="s">
        <v>45</v>
      </c>
      <c r="Z10" s="116"/>
      <c r="AA10" s="115" t="s">
        <v>37</v>
      </c>
      <c r="AB10" s="116"/>
      <c r="AC10" s="115" t="s">
        <v>12</v>
      </c>
      <c r="AD10" s="116"/>
      <c r="AE10" s="122" t="s">
        <v>53</v>
      </c>
      <c r="AF10" s="116"/>
      <c r="AG10" s="122" t="s">
        <v>46</v>
      </c>
      <c r="AH10" s="116"/>
      <c r="AI10" s="122" t="s">
        <v>47</v>
      </c>
      <c r="AJ10" s="116"/>
      <c r="AK10" s="122" t="s">
        <v>48</v>
      </c>
      <c r="AL10" s="116"/>
      <c r="AM10" s="122" t="s">
        <v>49</v>
      </c>
      <c r="AN10" s="116"/>
      <c r="AO10" s="120" t="s">
        <v>13</v>
      </c>
      <c r="AP10" s="121"/>
      <c r="AQ10" s="87" t="s">
        <v>14</v>
      </c>
      <c r="AT10" s="89"/>
    </row>
    <row r="11" spans="2:48" s="44" customFormat="1" ht="36" customHeight="1" x14ac:dyDescent="0.55000000000000004">
      <c r="B11" s="79"/>
      <c r="C11" s="45" t="s">
        <v>15</v>
      </c>
      <c r="D11" s="45" t="s">
        <v>16</v>
      </c>
      <c r="E11" s="46" t="s">
        <v>15</v>
      </c>
      <c r="F11" s="45" t="s">
        <v>16</v>
      </c>
      <c r="G11" s="45" t="s">
        <v>15</v>
      </c>
      <c r="H11" s="45" t="s">
        <v>16</v>
      </c>
      <c r="I11" s="84" t="s">
        <v>15</v>
      </c>
      <c r="J11" s="50" t="s">
        <v>16</v>
      </c>
      <c r="K11" s="75" t="s">
        <v>15</v>
      </c>
      <c r="L11" s="76" t="s">
        <v>16</v>
      </c>
      <c r="M11" s="75" t="s">
        <v>15</v>
      </c>
      <c r="N11" s="76" t="s">
        <v>16</v>
      </c>
      <c r="O11" s="76" t="s">
        <v>15</v>
      </c>
      <c r="P11" s="76" t="s">
        <v>16</v>
      </c>
      <c r="Q11" s="46" t="s">
        <v>15</v>
      </c>
      <c r="R11" s="47" t="s">
        <v>16</v>
      </c>
      <c r="S11" s="46" t="s">
        <v>15</v>
      </c>
      <c r="T11" s="47" t="s">
        <v>16</v>
      </c>
      <c r="U11" s="46" t="s">
        <v>15</v>
      </c>
      <c r="V11" s="47" t="s">
        <v>16</v>
      </c>
      <c r="W11" s="45" t="s">
        <v>15</v>
      </c>
      <c r="X11" s="42" t="s">
        <v>16</v>
      </c>
      <c r="Y11" s="45" t="s">
        <v>15</v>
      </c>
      <c r="Z11" s="42" t="s">
        <v>16</v>
      </c>
      <c r="AA11" s="45" t="s">
        <v>15</v>
      </c>
      <c r="AB11" s="45" t="s">
        <v>16</v>
      </c>
      <c r="AC11" s="45" t="s">
        <v>15</v>
      </c>
      <c r="AD11" s="43" t="s">
        <v>16</v>
      </c>
      <c r="AE11" s="74" t="s">
        <v>15</v>
      </c>
      <c r="AF11" s="77" t="s">
        <v>16</v>
      </c>
      <c r="AG11" s="74" t="s">
        <v>15</v>
      </c>
      <c r="AH11" s="77" t="s">
        <v>16</v>
      </c>
      <c r="AI11" s="74" t="s">
        <v>15</v>
      </c>
      <c r="AJ11" s="77" t="s">
        <v>16</v>
      </c>
      <c r="AK11" s="77" t="s">
        <v>15</v>
      </c>
      <c r="AL11" s="74" t="s">
        <v>16</v>
      </c>
      <c r="AM11" s="45" t="s">
        <v>15</v>
      </c>
      <c r="AN11" s="45" t="s">
        <v>16</v>
      </c>
      <c r="AO11" s="47" t="s">
        <v>15</v>
      </c>
      <c r="AP11" s="45" t="s">
        <v>16</v>
      </c>
      <c r="AQ11" s="48"/>
      <c r="AT11" s="59"/>
    </row>
    <row r="12" spans="2:48" ht="50.25" customHeight="1" x14ac:dyDescent="0.55000000000000004">
      <c r="B12" s="80" t="s">
        <v>17</v>
      </c>
      <c r="C12" s="51">
        <v>0</v>
      </c>
      <c r="D12" s="51">
        <v>0</v>
      </c>
      <c r="E12" s="51">
        <v>2701</v>
      </c>
      <c r="F12" s="51">
        <v>87</v>
      </c>
      <c r="G12" s="51">
        <v>4312.8500000000004</v>
      </c>
      <c r="H12" s="51">
        <v>6606.8950000000004</v>
      </c>
      <c r="I12" s="51">
        <v>6982.06</v>
      </c>
      <c r="J12" s="51">
        <v>10532.9</v>
      </c>
      <c r="K12" s="51">
        <v>696.13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2040</v>
      </c>
      <c r="R12" s="51">
        <v>80</v>
      </c>
      <c r="S12" s="51">
        <v>3480</v>
      </c>
      <c r="T12" s="51">
        <v>75</v>
      </c>
      <c r="U12" s="51">
        <v>525</v>
      </c>
      <c r="V12" s="51">
        <v>300</v>
      </c>
      <c r="W12" s="51">
        <v>1510</v>
      </c>
      <c r="X12" s="51">
        <v>0</v>
      </c>
      <c r="Y12" s="51">
        <v>2473.0819999999999</v>
      </c>
      <c r="Z12" s="51">
        <v>0</v>
      </c>
      <c r="AA12" s="51">
        <v>2705.4881106315847</v>
      </c>
      <c r="AB12" s="51">
        <v>0</v>
      </c>
      <c r="AC12" s="51">
        <v>6229.3549999999996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33654.965110631587</v>
      </c>
      <c r="AP12" s="52">
        <f>SUMIF($C$11:$AN$11,"I.Mad",C12:AN12)</f>
        <v>17681.794999999998</v>
      </c>
      <c r="AQ12" s="52">
        <f>SUM(AO12:AP12)</f>
        <v>51336.760110631585</v>
      </c>
      <c r="AS12" s="26"/>
      <c r="AT12" s="60"/>
    </row>
    <row r="13" spans="2:48" ht="50.25" customHeight="1" x14ac:dyDescent="0.55000000000000004">
      <c r="B13" s="81" t="s">
        <v>18</v>
      </c>
      <c r="C13" s="53" t="s">
        <v>19</v>
      </c>
      <c r="D13" s="53" t="s">
        <v>19</v>
      </c>
      <c r="E13" s="53">
        <v>11</v>
      </c>
      <c r="F13" s="53">
        <v>3</v>
      </c>
      <c r="G13" s="53">
        <v>19</v>
      </c>
      <c r="H13" s="53">
        <v>110</v>
      </c>
      <c r="I13" s="53">
        <v>51</v>
      </c>
      <c r="J13" s="53">
        <v>192</v>
      </c>
      <c r="K13" s="53">
        <v>5</v>
      </c>
      <c r="L13" s="53" t="s">
        <v>19</v>
      </c>
      <c r="M13" s="53" t="s">
        <v>19</v>
      </c>
      <c r="N13" s="53" t="s">
        <v>19</v>
      </c>
      <c r="O13" s="53" t="s">
        <v>19</v>
      </c>
      <c r="P13" s="53" t="s">
        <v>19</v>
      </c>
      <c r="Q13" s="53">
        <v>12</v>
      </c>
      <c r="R13" s="53">
        <v>2</v>
      </c>
      <c r="S13" s="53">
        <v>15</v>
      </c>
      <c r="T13" s="53">
        <v>1</v>
      </c>
      <c r="U13" s="53">
        <v>8</v>
      </c>
      <c r="V13" s="53">
        <v>7</v>
      </c>
      <c r="W13" s="53">
        <v>3</v>
      </c>
      <c r="X13" s="53" t="s">
        <v>19</v>
      </c>
      <c r="Y13" s="53">
        <v>16</v>
      </c>
      <c r="Z13" s="53" t="s">
        <v>19</v>
      </c>
      <c r="AA13" s="53">
        <v>20</v>
      </c>
      <c r="AB13" s="53" t="s">
        <v>19</v>
      </c>
      <c r="AC13" s="53">
        <v>28</v>
      </c>
      <c r="AD13" s="53" t="s">
        <v>19</v>
      </c>
      <c r="AE13" s="53" t="s">
        <v>19</v>
      </c>
      <c r="AF13" s="53" t="s">
        <v>19</v>
      </c>
      <c r="AG13" s="53" t="s">
        <v>19</v>
      </c>
      <c r="AH13" s="53" t="s">
        <v>19</v>
      </c>
      <c r="AI13" s="53" t="s">
        <v>19</v>
      </c>
      <c r="AJ13" s="53" t="s">
        <v>19</v>
      </c>
      <c r="AK13" s="53" t="s">
        <v>19</v>
      </c>
      <c r="AL13" s="53" t="s">
        <v>19</v>
      </c>
      <c r="AM13" s="53" t="s">
        <v>19</v>
      </c>
      <c r="AN13" s="53" t="s">
        <v>19</v>
      </c>
      <c r="AO13" s="52">
        <f>SUMIF($C$11:$AN$11,"Ind*",C13:AN13)</f>
        <v>188</v>
      </c>
      <c r="AP13" s="52">
        <f>SUMIF($C$11:$AN$11,"I.Mad",C13:AN13)</f>
        <v>315</v>
      </c>
      <c r="AQ13" s="52">
        <f>SUM(AO13:AP13)</f>
        <v>503</v>
      </c>
      <c r="AT13" s="19"/>
      <c r="AU13" s="19"/>
      <c r="AV13" s="19"/>
    </row>
    <row r="14" spans="2:48" ht="50.25" customHeight="1" x14ac:dyDescent="0.55000000000000004">
      <c r="B14" s="81" t="s">
        <v>20</v>
      </c>
      <c r="C14" s="53" t="s">
        <v>19</v>
      </c>
      <c r="D14" s="53" t="s">
        <v>19</v>
      </c>
      <c r="E14" s="53" t="s">
        <v>68</v>
      </c>
      <c r="F14" s="53" t="s">
        <v>68</v>
      </c>
      <c r="G14" s="53">
        <v>5</v>
      </c>
      <c r="H14" s="53">
        <v>6</v>
      </c>
      <c r="I14" s="53">
        <v>8</v>
      </c>
      <c r="J14" s="53">
        <v>20</v>
      </c>
      <c r="K14" s="53" t="s">
        <v>68</v>
      </c>
      <c r="L14" s="53" t="s">
        <v>19</v>
      </c>
      <c r="M14" s="53" t="s">
        <v>19</v>
      </c>
      <c r="N14" s="53" t="s">
        <v>19</v>
      </c>
      <c r="O14" s="53" t="s">
        <v>19</v>
      </c>
      <c r="P14" s="53" t="s">
        <v>19</v>
      </c>
      <c r="Q14" s="53">
        <v>6</v>
      </c>
      <c r="R14" s="53" t="s">
        <v>68</v>
      </c>
      <c r="S14" s="53">
        <v>4</v>
      </c>
      <c r="T14" s="53">
        <v>1</v>
      </c>
      <c r="U14" s="53">
        <v>3</v>
      </c>
      <c r="V14" s="53">
        <v>2</v>
      </c>
      <c r="W14" s="53">
        <v>3</v>
      </c>
      <c r="X14" s="53" t="s">
        <v>19</v>
      </c>
      <c r="Y14" s="53">
        <v>3</v>
      </c>
      <c r="Z14" s="53" t="s">
        <v>19</v>
      </c>
      <c r="AA14" s="53">
        <v>7</v>
      </c>
      <c r="AB14" s="53" t="s">
        <v>19</v>
      </c>
      <c r="AC14" s="53">
        <v>8</v>
      </c>
      <c r="AD14" s="53" t="s">
        <v>19</v>
      </c>
      <c r="AE14" s="53" t="s">
        <v>19</v>
      </c>
      <c r="AF14" s="53" t="s">
        <v>19</v>
      </c>
      <c r="AG14" s="53" t="s">
        <v>19</v>
      </c>
      <c r="AH14" s="53" t="s">
        <v>19</v>
      </c>
      <c r="AI14" s="53" t="s">
        <v>19</v>
      </c>
      <c r="AJ14" s="53" t="s">
        <v>19</v>
      </c>
      <c r="AK14" s="53" t="s">
        <v>19</v>
      </c>
      <c r="AL14" s="53" t="s">
        <v>19</v>
      </c>
      <c r="AM14" s="53" t="s">
        <v>19</v>
      </c>
      <c r="AN14" s="53" t="s">
        <v>19</v>
      </c>
      <c r="AO14" s="52">
        <f>SUMIF($C$11:$AN$11,"Ind*",C14:AN14)</f>
        <v>47</v>
      </c>
      <c r="AP14" s="52">
        <f>SUMIF($C$11:$AN$11,"I.Mad",C14:AN14)</f>
        <v>29</v>
      </c>
      <c r="AQ14" s="52">
        <f>SUM(AO14:AP14)</f>
        <v>76</v>
      </c>
      <c r="AT14" s="19"/>
      <c r="AU14" s="19"/>
      <c r="AV14" s="19"/>
    </row>
    <row r="15" spans="2:48" ht="50.25" customHeight="1" x14ac:dyDescent="0.55000000000000004">
      <c r="B15" s="81" t="s">
        <v>21</v>
      </c>
      <c r="C15" s="53" t="s">
        <v>19</v>
      </c>
      <c r="D15" s="53" t="s">
        <v>19</v>
      </c>
      <c r="E15" s="53" t="s">
        <v>19</v>
      </c>
      <c r="F15" s="53" t="s">
        <v>19</v>
      </c>
      <c r="G15" s="53">
        <v>1.0363333105348323E-2</v>
      </c>
      <c r="H15" s="53">
        <v>7.9050135403335262E-2</v>
      </c>
      <c r="I15" s="53">
        <v>0</v>
      </c>
      <c r="J15" s="53">
        <v>0.16608853873383408</v>
      </c>
      <c r="K15" s="53" t="s">
        <v>19</v>
      </c>
      <c r="L15" s="53" t="s">
        <v>19</v>
      </c>
      <c r="M15" s="53" t="s">
        <v>19</v>
      </c>
      <c r="N15" s="53" t="s">
        <v>19</v>
      </c>
      <c r="O15" s="53" t="s">
        <v>19</v>
      </c>
      <c r="P15" s="53" t="s">
        <v>19</v>
      </c>
      <c r="Q15" s="53">
        <v>0.21182343508529605</v>
      </c>
      <c r="R15" s="53" t="s">
        <v>19</v>
      </c>
      <c r="S15" s="53">
        <v>1.9690690140785587</v>
      </c>
      <c r="T15" s="53">
        <v>0</v>
      </c>
      <c r="U15" s="53">
        <v>2.006358090717244</v>
      </c>
      <c r="V15" s="53">
        <v>0</v>
      </c>
      <c r="W15" s="53">
        <v>0</v>
      </c>
      <c r="X15" s="53" t="s">
        <v>19</v>
      </c>
      <c r="Y15" s="53">
        <v>2.3449949999999999</v>
      </c>
      <c r="Z15" s="53" t="s">
        <v>19</v>
      </c>
      <c r="AA15" s="53">
        <v>14.559645917520939</v>
      </c>
      <c r="AB15" s="53" t="s">
        <v>19</v>
      </c>
      <c r="AC15" s="53">
        <v>18.948223213158283</v>
      </c>
      <c r="AD15" s="53" t="s">
        <v>19</v>
      </c>
      <c r="AE15" s="53" t="s">
        <v>19</v>
      </c>
      <c r="AF15" s="53" t="s">
        <v>19</v>
      </c>
      <c r="AG15" s="53" t="s">
        <v>19</v>
      </c>
      <c r="AH15" s="53" t="s">
        <v>19</v>
      </c>
      <c r="AI15" s="53" t="s">
        <v>19</v>
      </c>
      <c r="AJ15" s="53" t="s">
        <v>19</v>
      </c>
      <c r="AK15" s="53" t="s">
        <v>19</v>
      </c>
      <c r="AL15" s="53" t="s">
        <v>19</v>
      </c>
      <c r="AM15" s="53" t="s">
        <v>19</v>
      </c>
      <c r="AN15" s="53" t="s">
        <v>19</v>
      </c>
      <c r="AO15" s="53" t="s">
        <v>19</v>
      </c>
      <c r="AP15" s="53" t="s">
        <v>19</v>
      </c>
      <c r="AQ15" s="54"/>
      <c r="AT15" s="19"/>
      <c r="AU15" s="19"/>
      <c r="AV15" s="19"/>
    </row>
    <row r="16" spans="2:48" ht="52.5" customHeight="1" x14ac:dyDescent="0.55000000000000004">
      <c r="B16" s="81" t="s">
        <v>22</v>
      </c>
      <c r="C16" s="58" t="s">
        <v>19</v>
      </c>
      <c r="D16" s="58" t="s">
        <v>19</v>
      </c>
      <c r="E16" s="58" t="s">
        <v>19</v>
      </c>
      <c r="F16" s="58" t="s">
        <v>19</v>
      </c>
      <c r="G16" s="58">
        <v>14.5</v>
      </c>
      <c r="H16" s="58">
        <v>14</v>
      </c>
      <c r="I16" s="58">
        <v>14.5</v>
      </c>
      <c r="J16" s="58">
        <v>14.5</v>
      </c>
      <c r="K16" s="58" t="s">
        <v>19</v>
      </c>
      <c r="L16" s="58" t="s">
        <v>19</v>
      </c>
      <c r="M16" s="58" t="s">
        <v>19</v>
      </c>
      <c r="N16" s="58" t="s">
        <v>19</v>
      </c>
      <c r="O16" s="58" t="s">
        <v>19</v>
      </c>
      <c r="P16" s="58" t="s">
        <v>19</v>
      </c>
      <c r="Q16" s="58">
        <v>14</v>
      </c>
      <c r="R16" s="58" t="s">
        <v>19</v>
      </c>
      <c r="S16" s="58">
        <v>14</v>
      </c>
      <c r="T16" s="58">
        <v>15</v>
      </c>
      <c r="U16" s="58">
        <v>14</v>
      </c>
      <c r="V16" s="58">
        <v>14</v>
      </c>
      <c r="W16" s="58">
        <v>14</v>
      </c>
      <c r="X16" s="58" t="s">
        <v>19</v>
      </c>
      <c r="Y16" s="58">
        <v>13</v>
      </c>
      <c r="Z16" s="58" t="s">
        <v>19</v>
      </c>
      <c r="AA16" s="58">
        <v>12.5</v>
      </c>
      <c r="AB16" s="58" t="s">
        <v>19</v>
      </c>
      <c r="AC16" s="58">
        <v>12</v>
      </c>
      <c r="AD16" s="58" t="s">
        <v>19</v>
      </c>
      <c r="AE16" s="58" t="s">
        <v>19</v>
      </c>
      <c r="AF16" s="58" t="s">
        <v>19</v>
      </c>
      <c r="AG16" s="58" t="s">
        <v>19</v>
      </c>
      <c r="AH16" s="58" t="s">
        <v>19</v>
      </c>
      <c r="AI16" s="58" t="s">
        <v>19</v>
      </c>
      <c r="AJ16" s="58" t="s">
        <v>19</v>
      </c>
      <c r="AK16" s="58" t="s">
        <v>19</v>
      </c>
      <c r="AL16" s="58" t="s">
        <v>19</v>
      </c>
      <c r="AM16" s="58" t="s">
        <v>19</v>
      </c>
      <c r="AN16" s="58" t="s">
        <v>19</v>
      </c>
      <c r="AO16" s="58" t="s">
        <v>19</v>
      </c>
      <c r="AP16" s="58" t="s">
        <v>19</v>
      </c>
      <c r="AQ16" s="54"/>
      <c r="AT16" s="19"/>
      <c r="AU16" s="19"/>
      <c r="AV16" s="19"/>
    </row>
    <row r="17" spans="2:48" ht="50.25" customHeight="1" x14ac:dyDescent="0.4">
      <c r="B17" s="82" t="s">
        <v>23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17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24</v>
      </c>
      <c r="C19" s="53" t="s">
        <v>19</v>
      </c>
      <c r="D19" s="53" t="s">
        <v>19</v>
      </c>
      <c r="E19" s="53" t="s">
        <v>19</v>
      </c>
      <c r="F19" s="53" t="s">
        <v>19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3" t="s">
        <v>19</v>
      </c>
      <c r="AH19" s="53" t="s">
        <v>19</v>
      </c>
      <c r="AI19" s="53" t="s">
        <v>19</v>
      </c>
      <c r="AJ19" s="53" t="s">
        <v>19</v>
      </c>
      <c r="AK19" s="53" t="s">
        <v>19</v>
      </c>
      <c r="AL19" s="53" t="s">
        <v>19</v>
      </c>
      <c r="AM19" s="53" t="s">
        <v>19</v>
      </c>
      <c r="AN19" s="53" t="s">
        <v>19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20</v>
      </c>
      <c r="C20" s="53" t="s">
        <v>19</v>
      </c>
      <c r="D20" s="53" t="s">
        <v>19</v>
      </c>
      <c r="E20" s="53" t="s">
        <v>19</v>
      </c>
      <c r="F20" s="53" t="s">
        <v>19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3" t="s">
        <v>19</v>
      </c>
      <c r="AH20" s="53" t="s">
        <v>19</v>
      </c>
      <c r="AI20" s="53" t="s">
        <v>19</v>
      </c>
      <c r="AJ20" s="53" t="s">
        <v>19</v>
      </c>
      <c r="AK20" s="53" t="s">
        <v>19</v>
      </c>
      <c r="AL20" s="53" t="s">
        <v>19</v>
      </c>
      <c r="AM20" s="53" t="s">
        <v>19</v>
      </c>
      <c r="AN20" s="53" t="s">
        <v>19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21</v>
      </c>
      <c r="C21" s="53" t="s">
        <v>19</v>
      </c>
      <c r="D21" s="53" t="s">
        <v>19</v>
      </c>
      <c r="E21" s="53" t="s">
        <v>19</v>
      </c>
      <c r="F21" s="53" t="s">
        <v>19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/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3" t="s">
        <v>19</v>
      </c>
      <c r="AH21" s="53" t="s">
        <v>19</v>
      </c>
      <c r="AI21" s="53" t="s">
        <v>19</v>
      </c>
      <c r="AJ21" s="53" t="s">
        <v>19</v>
      </c>
      <c r="AK21" s="53" t="s">
        <v>19</v>
      </c>
      <c r="AL21" s="53" t="s">
        <v>19</v>
      </c>
      <c r="AM21" s="53" t="s">
        <v>19</v>
      </c>
      <c r="AN21" s="53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25</v>
      </c>
      <c r="C22" s="53" t="s">
        <v>19</v>
      </c>
      <c r="D22" s="53" t="s">
        <v>19</v>
      </c>
      <c r="E22" s="53" t="s">
        <v>19</v>
      </c>
      <c r="F22" s="53" t="s">
        <v>19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3" t="s">
        <v>19</v>
      </c>
      <c r="AH22" s="53" t="s">
        <v>19</v>
      </c>
      <c r="AI22" s="53" t="s">
        <v>19</v>
      </c>
      <c r="AJ22" s="53" t="s">
        <v>19</v>
      </c>
      <c r="AK22" s="53" t="s">
        <v>19</v>
      </c>
      <c r="AL22" s="53" t="s">
        <v>19</v>
      </c>
      <c r="AM22" s="53" t="s">
        <v>19</v>
      </c>
      <c r="AN22" s="53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27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28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29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55">
        <v>4.3</v>
      </c>
      <c r="Z30" s="55"/>
      <c r="AA30" s="55">
        <v>34.5</v>
      </c>
      <c r="AB30" s="71"/>
      <c r="AC30" s="55">
        <v>0.64500000000000002</v>
      </c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39.445</v>
      </c>
      <c r="AP30" s="52">
        <f t="shared" si="1"/>
        <v>0</v>
      </c>
      <c r="AQ30" s="55">
        <f t="shared" si="2"/>
        <v>39.445</v>
      </c>
      <c r="AT30" s="19"/>
      <c r="AU30" s="19"/>
      <c r="AV30" s="19"/>
    </row>
    <row r="31" spans="2:48" ht="50.25" customHeight="1" x14ac:dyDescent="0.55000000000000004">
      <c r="B31" s="81" t="s">
        <v>31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52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57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32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58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55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59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60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71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65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33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2701</v>
      </c>
      <c r="F41" s="55">
        <f t="shared" si="8"/>
        <v>87</v>
      </c>
      <c r="G41" s="55">
        <f t="shared" si="8"/>
        <v>4312.8500000000004</v>
      </c>
      <c r="H41" s="55">
        <f t="shared" si="8"/>
        <v>6606.8950000000004</v>
      </c>
      <c r="I41" s="55">
        <f t="shared" si="8"/>
        <v>6982.06</v>
      </c>
      <c r="J41" s="55">
        <f t="shared" si="8"/>
        <v>10532.9</v>
      </c>
      <c r="K41" s="55">
        <f t="shared" si="8"/>
        <v>696.13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2040</v>
      </c>
      <c r="R41" s="55">
        <f t="shared" si="8"/>
        <v>80</v>
      </c>
      <c r="S41" s="55">
        <f t="shared" si="8"/>
        <v>3480</v>
      </c>
      <c r="T41" s="55">
        <f t="shared" si="8"/>
        <v>75</v>
      </c>
      <c r="U41" s="55">
        <f t="shared" si="8"/>
        <v>525</v>
      </c>
      <c r="V41" s="55">
        <f t="shared" si="8"/>
        <v>300</v>
      </c>
      <c r="W41" s="55">
        <f t="shared" si="8"/>
        <v>1510</v>
      </c>
      <c r="X41" s="55">
        <f t="shared" si="8"/>
        <v>0</v>
      </c>
      <c r="Y41" s="55">
        <f t="shared" si="8"/>
        <v>2477.3820000000001</v>
      </c>
      <c r="Z41" s="55">
        <f t="shared" si="8"/>
        <v>0</v>
      </c>
      <c r="AA41" s="55">
        <f t="shared" si="8"/>
        <v>2739.9881106315847</v>
      </c>
      <c r="AB41" s="55">
        <f t="shared" si="8"/>
        <v>0</v>
      </c>
      <c r="AC41" s="55">
        <f t="shared" si="8"/>
        <v>6230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33694.410110631587</v>
      </c>
      <c r="AP41" s="55">
        <f>SUM(AP12,AP18,AP24:AP37)</f>
        <v>17681.794999999998</v>
      </c>
      <c r="AQ41" s="55">
        <f>SUM(AO41:AP41)</f>
        <v>51376.205110631585</v>
      </c>
    </row>
    <row r="42" spans="2:43" ht="50.25" customHeight="1" x14ac:dyDescent="0.55000000000000004">
      <c r="B42" s="80" t="s">
        <v>38</v>
      </c>
      <c r="C42" s="24"/>
      <c r="D42" s="24"/>
      <c r="E42" s="24"/>
      <c r="F42" s="57"/>
      <c r="G42" s="57">
        <v>19.399999999999999</v>
      </c>
      <c r="H42" s="57"/>
      <c r="I42" s="57">
        <v>21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16.5</v>
      </c>
      <c r="AN42" s="57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7" t="s">
        <v>61</v>
      </c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72"/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54</v>
      </c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2018-11-19T17:24:41Z</cp:lastPrinted>
  <dcterms:created xsi:type="dcterms:W3CDTF">2008-10-21T17:58:04Z</dcterms:created>
  <dcterms:modified xsi:type="dcterms:W3CDTF">2018-12-03T18:14:35Z</dcterms:modified>
</cp:coreProperties>
</file>