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<sst xmlns="http://schemas.openxmlformats.org/spreadsheetml/2006/main" count="361" uniqueCount="69">
  <si>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</si>
  <si>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</si>
  <si>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</si>
  <si>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</si>
  <si>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</si>
  <si>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</si>
  <si>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</si>
  <si>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</si>
  <si>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</si>
  <si>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</si>
  <si>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</si>
  <si>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</si>
  <si>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</si>
  <si>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</si>
  <si>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</si>
  <si>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</si>
  <si>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</si>
  <si>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</si>
  <si>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</si>
  <si>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</si>
  <si>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</si>
  <si>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</si>
  <si>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</si>
  <si>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</si>
  <si>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</si>
  <si>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</si>
  <si>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</si>
  <si>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</si>
  <si>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</si>
  <si>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</si>
  <si>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</si>
  <si>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</si>
  <si>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</si>
  <si>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</si>
  <si>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</si>
  <si>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</si>
  <si>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</si>
  <si>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</si>
  <si>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</si>
  <si>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</si>
  <si>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</si>
  <si>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</si>
  <si>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</si>
  <si>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</si>
  <si>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</si>
  <si>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</si>
  <si>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</si>
  <si>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</si>
  <si>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</si>
  <si>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</si>
  <si>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</si>
  <si>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</si>
  <si>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</si>
  <si>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</si>
  <si>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</si>
  <si>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</si>
  <si>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</si>
  <si>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</si>
  <si>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</si>
  <si>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</si>
  <si>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</si>
  <si>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</si>
  <si>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</si>
  <si>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</si>
  <si>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</si>
  <si>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PYROSOMA</t>
  </si>
  <si>
    <t xml:space="preserve">        Fecha  : 02/12/2018</t>
  </si>
  <si>
    <t>Callao, 03 diciembre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</si>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</sst>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S25" sqref="S2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2701</v>
      </c>
      <c r="F12" s="51">
        <v>87</v>
      </c>
      <c r="G12" s="51">
        <v>4312.8500000000004</v>
      </c>
      <c r="H12" s="51">
        <v>6606.8950000000004</v>
      </c>
      <c r="I12" s="51">
        <v>6982.06</v>
      </c>
      <c r="J12" s="51">
        <v>10532.9</v>
      </c>
      <c r="K12" s="51">
        <v>696.13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2040</v>
      </c>
      <c r="R12" s="51">
        <v>80</v>
      </c>
      <c r="S12" s="51">
        <v>3480</v>
      </c>
      <c r="T12" s="51">
        <v>75</v>
      </c>
      <c r="U12" s="51">
        <v>525</v>
      </c>
      <c r="V12" s="51">
        <v>300</v>
      </c>
      <c r="W12" s="51">
        <v>1510</v>
      </c>
      <c r="X12" s="51">
        <v>0</v>
      </c>
      <c r="Y12" s="51">
        <v>2473.0819999999999</v>
      </c>
      <c r="Z12" s="51">
        <v>0</v>
      </c>
      <c r="AA12" s="51">
        <v>2705.4881106315847</v>
      </c>
      <c r="AB12" s="51">
        <v>0</v>
      </c>
      <c r="AC12" s="51">
        <v>6229.3549999999996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33654.965110631587</v>
      </c>
      <c r="AP12" s="52">
        <f>SUMIF($C$11:$AN$11,"I.Mad",C12:AN12)</f>
        <v>17681.794999999998</v>
      </c>
      <c r="AQ12" s="52">
        <f>SUM(AO12:AP12)</f>
        <v>51336.760110631585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>
        <v>11</v>
      </c>
      <c r="F13" s="53">
        <v>3</v>
      </c>
      <c r="G13" s="53">
        <v>19</v>
      </c>
      <c r="H13" s="53">
        <v>110</v>
      </c>
      <c r="I13" s="53">
        <v>51</v>
      </c>
      <c r="J13" s="53">
        <v>192</v>
      </c>
      <c r="K13" s="53">
        <v>5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12</v>
      </c>
      <c r="R13" s="53">
        <v>2</v>
      </c>
      <c r="S13" s="53">
        <v>15</v>
      </c>
      <c r="T13" s="53">
        <v>1</v>
      </c>
      <c r="U13" s="53">
        <v>8</v>
      </c>
      <c r="V13" s="53">
        <v>7</v>
      </c>
      <c r="W13" s="53">
        <v>3</v>
      </c>
      <c r="X13" s="53" t="s">
        <v>19</v>
      </c>
      <c r="Y13" s="53">
        <v>16</v>
      </c>
      <c r="Z13" s="53" t="s">
        <v>19</v>
      </c>
      <c r="AA13" s="53">
        <v>20</v>
      </c>
      <c r="AB13" s="53" t="s">
        <v>19</v>
      </c>
      <c r="AC13" s="53">
        <v>28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188</v>
      </c>
      <c r="AP13" s="52">
        <f>SUMIF($C$11:$AN$11,"I.Mad",C13:AN13)</f>
        <v>315</v>
      </c>
      <c r="AQ13" s="52">
        <f>SUM(AO13:AP13)</f>
        <v>503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68</v>
      </c>
      <c r="F14" s="53" t="s">
        <v>68</v>
      </c>
      <c r="G14" s="53">
        <v>5</v>
      </c>
      <c r="H14" s="53">
        <v>6</v>
      </c>
      <c r="I14" s="53">
        <v>8</v>
      </c>
      <c r="J14" s="53">
        <v>20</v>
      </c>
      <c r="K14" s="53" t="s">
        <v>68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6</v>
      </c>
      <c r="R14" s="53" t="s">
        <v>68</v>
      </c>
      <c r="S14" s="53">
        <v>4</v>
      </c>
      <c r="T14" s="53">
        <v>1</v>
      </c>
      <c r="U14" s="53">
        <v>3</v>
      </c>
      <c r="V14" s="53">
        <v>2</v>
      </c>
      <c r="W14" s="53">
        <v>3</v>
      </c>
      <c r="X14" s="53" t="s">
        <v>19</v>
      </c>
      <c r="Y14" s="53">
        <v>3</v>
      </c>
      <c r="Z14" s="53" t="s">
        <v>19</v>
      </c>
      <c r="AA14" s="53">
        <v>7</v>
      </c>
      <c r="AB14" s="53" t="s">
        <v>19</v>
      </c>
      <c r="AC14" s="53">
        <v>8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47</v>
      </c>
      <c r="AP14" s="52">
        <f>SUMIF($C$11:$AN$11,"I.Mad",C14:AN14)</f>
        <v>29</v>
      </c>
      <c r="AQ14" s="52">
        <f>SUM(AO14:AP14)</f>
        <v>76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1.0363333105348323E-2</v>
      </c>
      <c r="H15" s="53">
        <v>7.9050135403335262E-2</v>
      </c>
      <c r="I15" s="53">
        <v>0</v>
      </c>
      <c r="J15" s="53">
        <v>0.16608853873383408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0.21182343508529605</v>
      </c>
      <c r="R15" s="53" t="s">
        <v>19</v>
      </c>
      <c r="S15" s="53">
        <v>1.9690690140785587</v>
      </c>
      <c r="T15" s="53">
        <v>0</v>
      </c>
      <c r="U15" s="53">
        <v>2.006358090717244</v>
      </c>
      <c r="V15" s="53">
        <v>0</v>
      </c>
      <c r="W15" s="53">
        <v>0</v>
      </c>
      <c r="X15" s="53" t="s">
        <v>19</v>
      </c>
      <c r="Y15" s="53">
        <v>2.3449949999999999</v>
      </c>
      <c r="Z15" s="53" t="s">
        <v>19</v>
      </c>
      <c r="AA15" s="53">
        <v>14.559645917520939</v>
      </c>
      <c r="AB15" s="53" t="s">
        <v>19</v>
      </c>
      <c r="AC15" s="53">
        <v>18.948223213158283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14</v>
      </c>
      <c r="I16" s="58">
        <v>14.5</v>
      </c>
      <c r="J16" s="58">
        <v>14.5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</v>
      </c>
      <c r="R16" s="58" t="s">
        <v>19</v>
      </c>
      <c r="S16" s="58">
        <v>14</v>
      </c>
      <c r="T16" s="58">
        <v>15</v>
      </c>
      <c r="U16" s="58">
        <v>14</v>
      </c>
      <c r="V16" s="58">
        <v>14</v>
      </c>
      <c r="W16" s="58">
        <v>14</v>
      </c>
      <c r="X16" s="58" t="s">
        <v>19</v>
      </c>
      <c r="Y16" s="58">
        <v>13</v>
      </c>
      <c r="Z16" s="58" t="s">
        <v>19</v>
      </c>
      <c r="AA16" s="58">
        <v>12.5</v>
      </c>
      <c r="AB16" s="58" t="s">
        <v>19</v>
      </c>
      <c r="AC16" s="58">
        <v>12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>
        <v>4.3</v>
      </c>
      <c r="Z30" s="55"/>
      <c r="AA30" s="55">
        <v>34.5</v>
      </c>
      <c r="AB30" s="71"/>
      <c r="AC30" s="55">
        <v>0.64500000000000002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39.445</v>
      </c>
      <c r="AP30" s="52">
        <f t="shared" si="1"/>
        <v>0</v>
      </c>
      <c r="AQ30" s="55">
        <f t="shared" si="2"/>
        <v>39.445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2701</v>
      </c>
      <c r="F41" s="55">
        <f t="shared" si="8"/>
        <v>87</v>
      </c>
      <c r="G41" s="55">
        <f t="shared" si="8"/>
        <v>4312.8500000000004</v>
      </c>
      <c r="H41" s="55">
        <f t="shared" si="8"/>
        <v>6606.8950000000004</v>
      </c>
      <c r="I41" s="55">
        <f t="shared" si="8"/>
        <v>6982.06</v>
      </c>
      <c r="J41" s="55">
        <f t="shared" si="8"/>
        <v>10532.9</v>
      </c>
      <c r="K41" s="55">
        <f t="shared" si="8"/>
        <v>696.13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2040</v>
      </c>
      <c r="R41" s="55">
        <f t="shared" si="8"/>
        <v>80</v>
      </c>
      <c r="S41" s="55">
        <f t="shared" si="8"/>
        <v>3480</v>
      </c>
      <c r="T41" s="55">
        <f t="shared" si="8"/>
        <v>75</v>
      </c>
      <c r="U41" s="55">
        <f t="shared" si="8"/>
        <v>525</v>
      </c>
      <c r="V41" s="55">
        <f t="shared" si="8"/>
        <v>300</v>
      </c>
      <c r="W41" s="55">
        <f t="shared" si="8"/>
        <v>1510</v>
      </c>
      <c r="X41" s="55">
        <f t="shared" si="8"/>
        <v>0</v>
      </c>
      <c r="Y41" s="55">
        <f t="shared" si="8"/>
        <v>2477.3820000000001</v>
      </c>
      <c r="Z41" s="55">
        <f t="shared" si="8"/>
        <v>0</v>
      </c>
      <c r="AA41" s="55">
        <f t="shared" si="8"/>
        <v>2739.9881106315847</v>
      </c>
      <c r="AB41" s="55">
        <f t="shared" si="8"/>
        <v>0</v>
      </c>
      <c r="AC41" s="55">
        <f t="shared" si="8"/>
        <v>6230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33694.410110631587</v>
      </c>
      <c r="AP41" s="55">
        <f>SUM(AP12,AP18,AP24:AP37)</f>
        <v>17681.794999999998</v>
      </c>
      <c r="AQ41" s="55">
        <f>SUM(AO41:AP41)</f>
        <v>51376.205110631585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19.399999999999999</v>
      </c>
      <c r="H42" s="57"/>
      <c r="I42" s="57">
        <v>21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16.5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2018-12-03T18:14:35Z</dcterms:modified>
</cp:coreProperties>
</file>