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95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<sst xmlns="http://schemas.openxmlformats.org/spreadsheetml/2006/main" count="364" uniqueCount="67">
  <si>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</si>
  <si>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</si>
  <si>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</si>
  <si>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</si>
  <si>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</si>
  <si>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</si>
  <si>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</si>
  <si>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</si>
  <si>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</si>
  <si>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</si>
  <si>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</si>
  <si>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</si>
  <si>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</si>
  <si>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</si>
  <si>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</si>
  <si>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</si>
  <si>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</si>
  <si>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</si>
  <si>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</si>
  <si>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</si>
  <si>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</si>
  <si>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</si>
  <si>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</si>
  <si>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</si>
  <si>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</si>
  <si>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</si>
  <si>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</si>
  <si>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</si>
  <si>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</si>
  <si>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</si>
  <si>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</si>
  <si>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</si>
  <si>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</si>
  <si>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</si>
  <si>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</si>
  <si>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</si>
  <si>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</si>
  <si>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</si>
  <si>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</si>
  <si>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</si>
  <si>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</si>
  <si>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</si>
  <si>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</si>
  <si>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</si>
  <si>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</si>
  <si>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</si>
  <si>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</si>
  <si>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</si>
  <si>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</si>
  <si>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</si>
  <si>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</si>
  <si>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</si>
  <si>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</si>
  <si>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</si>
  <si>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</si>
  <si>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</si>
  <si>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</si>
  <si>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</si>
  <si>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</si>
  <si>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</si>
  <si>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</si>
  <si>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</si>
  <si>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</si>
  <si>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R.M.N°180-2011-PRODUCE</t>
  </si>
  <si>
    <t xml:space="preserve">        Fecha  : 03/06/2011</t>
  </si>
  <si>
    <t>Callao, 06 de  Junio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</si>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</sst>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">
      <selection activeCell="AN6" sqref="AN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8515625" style="0" customWidth="1"/>
    <col min="5" max="5" width="7.421875" style="0" customWidth="1"/>
    <col min="6" max="6" width="8.8515625" style="0" customWidth="1"/>
    <col min="7" max="7" width="7.421875" style="0" customWidth="1"/>
    <col min="8" max="8" width="6.28125" style="0" customWidth="1"/>
    <col min="9" max="9" width="9.57421875" style="0" customWidth="1"/>
    <col min="10" max="10" width="7.421875" style="0" customWidth="1"/>
    <col min="11" max="11" width="7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7109375" style="0" customWidth="1"/>
    <col min="16" max="16" width="7.00390625" style="0" customWidth="1"/>
    <col min="17" max="17" width="8.28125" style="0" customWidth="1"/>
    <col min="18" max="18" width="7.140625" style="0" customWidth="1"/>
    <col min="19" max="19" width="9.140625" style="0" customWidth="1"/>
    <col min="20" max="20" width="7.28125" style="0" customWidth="1"/>
    <col min="21" max="21" width="8.8515625" style="0" customWidth="1"/>
    <col min="22" max="22" width="7.140625" style="0" customWidth="1"/>
    <col min="23" max="23" width="9.28125" style="0" customWidth="1"/>
    <col min="24" max="24" width="7.00390625" style="0" customWidth="1"/>
    <col min="25" max="25" width="9.421875" style="0" customWidth="1"/>
    <col min="26" max="26" width="8.140625" style="0" customWidth="1"/>
    <col min="27" max="27" width="9.8515625" style="0" customWidth="1"/>
    <col min="28" max="28" width="8.00390625" style="0" customWidth="1"/>
    <col min="29" max="29" width="9.851562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7.710937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1505</v>
      </c>
      <c r="G10" s="28"/>
      <c r="H10" s="28"/>
      <c r="I10" s="28">
        <v>5272</v>
      </c>
      <c r="J10" s="28">
        <v>316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1470</v>
      </c>
      <c r="R10" s="28">
        <v>0</v>
      </c>
      <c r="S10" s="28">
        <v>1350</v>
      </c>
      <c r="T10" s="28">
        <v>0</v>
      </c>
      <c r="U10" s="28">
        <v>1780</v>
      </c>
      <c r="V10" s="28">
        <v>0</v>
      </c>
      <c r="W10" s="28">
        <v>5265</v>
      </c>
      <c r="X10" s="28">
        <v>0</v>
      </c>
      <c r="Y10" s="28">
        <v>5581</v>
      </c>
      <c r="Z10" s="28">
        <v>434</v>
      </c>
      <c r="AA10" s="28">
        <v>8261</v>
      </c>
      <c r="AB10" s="48">
        <v>0</v>
      </c>
      <c r="AC10" s="28">
        <v>11319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0</v>
      </c>
      <c r="AO10" s="28">
        <f>SUMIF($C$9:$AN$9,"Ind",C10:AN10)</f>
        <v>40298</v>
      </c>
      <c r="AP10" s="28">
        <f>SUMIF($C$9:$AN$9,"I.Mad",C10:AN10)</f>
        <v>2255</v>
      </c>
      <c r="AQ10" s="28">
        <f>SUM(AO10:AP10)</f>
        <v>42553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35</v>
      </c>
      <c r="G11" s="30"/>
      <c r="H11" s="30"/>
      <c r="I11" s="30">
        <v>23</v>
      </c>
      <c r="J11" s="30">
        <v>1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5</v>
      </c>
      <c r="R11" s="30" t="s">
        <v>29</v>
      </c>
      <c r="S11" s="30">
        <v>3</v>
      </c>
      <c r="T11" s="30" t="s">
        <v>29</v>
      </c>
      <c r="U11" s="30">
        <v>6</v>
      </c>
      <c r="V11" s="30" t="s">
        <v>29</v>
      </c>
      <c r="W11" s="30">
        <v>14</v>
      </c>
      <c r="X11" s="30" t="s">
        <v>29</v>
      </c>
      <c r="Y11" s="30">
        <v>16</v>
      </c>
      <c r="Z11" s="30">
        <v>6</v>
      </c>
      <c r="AA11" s="30">
        <v>39</v>
      </c>
      <c r="AB11" s="50" t="s">
        <v>29</v>
      </c>
      <c r="AC11" s="30">
        <v>46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152</v>
      </c>
      <c r="AP11" s="28">
        <f>SUMIF($C$9:$AN$9,"I.Mad",C11:AN11)</f>
        <v>42</v>
      </c>
      <c r="AQ11" s="28">
        <f>SUM(AO11:AP11)</f>
        <v>194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7</v>
      </c>
      <c r="G12" s="30"/>
      <c r="H12" s="30"/>
      <c r="I12" s="30">
        <v>16</v>
      </c>
      <c r="J12" s="28" t="s">
        <v>66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2</v>
      </c>
      <c r="R12" s="30" t="s">
        <v>29</v>
      </c>
      <c r="S12" s="30">
        <v>2</v>
      </c>
      <c r="T12" s="30" t="s">
        <v>29</v>
      </c>
      <c r="U12" s="30">
        <v>3</v>
      </c>
      <c r="V12" s="30" t="s">
        <v>29</v>
      </c>
      <c r="W12" s="30">
        <v>6</v>
      </c>
      <c r="X12" s="30" t="s">
        <v>29</v>
      </c>
      <c r="Y12" s="30">
        <v>3</v>
      </c>
      <c r="Z12" s="28" t="s">
        <v>66</v>
      </c>
      <c r="AA12" s="30">
        <v>10</v>
      </c>
      <c r="AB12" s="50" t="s">
        <v>29</v>
      </c>
      <c r="AC12" s="30">
        <v>12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54</v>
      </c>
      <c r="AP12" s="28">
        <f>SUMIF($C$9:$AN$9,"I.Mad",C12:AN12)</f>
        <v>7</v>
      </c>
      <c r="AQ12" s="28">
        <f>SUM(AO12:AP12)</f>
        <v>61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4.5</v>
      </c>
      <c r="G13" s="30"/>
      <c r="H13" s="30"/>
      <c r="I13" s="30">
        <v>6.35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54</v>
      </c>
      <c r="R13" s="30" t="s">
        <v>29</v>
      </c>
      <c r="S13" s="30">
        <v>23.7</v>
      </c>
      <c r="T13" s="30" t="s">
        <v>29</v>
      </c>
      <c r="U13" s="30">
        <v>29.1</v>
      </c>
      <c r="V13" s="30" t="s">
        <v>29</v>
      </c>
      <c r="W13" s="30">
        <v>0.1</v>
      </c>
      <c r="X13" s="30" t="s">
        <v>29</v>
      </c>
      <c r="Y13" s="30">
        <v>0</v>
      </c>
      <c r="Z13" s="50" t="s">
        <v>29</v>
      </c>
      <c r="AA13" s="30">
        <v>1.27</v>
      </c>
      <c r="AB13" s="50" t="s">
        <v>29</v>
      </c>
      <c r="AC13" s="30">
        <v>1.77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13.5</v>
      </c>
      <c r="G14" s="59"/>
      <c r="H14" s="59"/>
      <c r="I14" s="59">
        <v>13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11.5</v>
      </c>
      <c r="R14" s="59" t="s">
        <v>29</v>
      </c>
      <c r="S14" s="59">
        <v>12</v>
      </c>
      <c r="T14" s="59" t="s">
        <v>29</v>
      </c>
      <c r="U14" s="59">
        <v>12</v>
      </c>
      <c r="V14" s="59" t="s">
        <v>29</v>
      </c>
      <c r="W14" s="59">
        <v>14</v>
      </c>
      <c r="X14" s="59" t="s">
        <v>29</v>
      </c>
      <c r="Y14" s="59">
        <v>13.5</v>
      </c>
      <c r="Z14" s="50" t="s">
        <v>29</v>
      </c>
      <c r="AA14" s="59">
        <v>13.5</v>
      </c>
      <c r="AB14" s="42" t="s">
        <v>29</v>
      </c>
      <c r="AC14" s="59">
        <v>13.5</v>
      </c>
      <c r="AD14" s="42" t="s">
        <v>29</v>
      </c>
      <c r="AE14" s="42" t="s">
        <v>29</v>
      </c>
      <c r="AF14" s="42" t="s">
        <v>29</v>
      </c>
      <c r="AG14" s="42" t="s">
        <v>29</v>
      </c>
      <c r="AH14" s="42" t="s">
        <v>29</v>
      </c>
      <c r="AI14" s="42" t="s">
        <v>29</v>
      </c>
      <c r="AJ14" s="42" t="s">
        <v>29</v>
      </c>
      <c r="AK14" s="42" t="s">
        <v>29</v>
      </c>
      <c r="AL14" s="42" t="s">
        <v>29</v>
      </c>
      <c r="AM14" s="42" t="s">
        <v>29</v>
      </c>
      <c r="AN14" s="42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347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707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1054</v>
      </c>
      <c r="AP22" s="28">
        <f aca="true" t="shared" si="1" ref="AP22:AP35">SUMIF($C$9:$AN$9,"I.Mad",C22:AN22)</f>
        <v>0</v>
      </c>
      <c r="AQ22" s="28">
        <f aca="true" t="shared" si="2" ref="AQ22:AQ35">SUM(AO22:AP22)</f>
        <v>1054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98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213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311</v>
      </c>
      <c r="AP23" s="28">
        <f t="shared" si="1"/>
        <v>0</v>
      </c>
      <c r="AQ23" s="28">
        <f t="shared" si="2"/>
        <v>311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1505</v>
      </c>
      <c r="G36" s="28">
        <f t="shared" si="3"/>
        <v>0</v>
      </c>
      <c r="H36" s="28">
        <f t="shared" si="3"/>
        <v>0</v>
      </c>
      <c r="I36" s="28">
        <f t="shared" si="3"/>
        <v>5717</v>
      </c>
      <c r="J36" s="28">
        <f t="shared" si="3"/>
        <v>316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1470</v>
      </c>
      <c r="R36" s="28">
        <f t="shared" si="3"/>
        <v>0</v>
      </c>
      <c r="S36" s="28">
        <f t="shared" si="3"/>
        <v>1350</v>
      </c>
      <c r="T36" s="28">
        <f t="shared" si="3"/>
        <v>0</v>
      </c>
      <c r="U36" s="28">
        <f t="shared" si="3"/>
        <v>1780</v>
      </c>
      <c r="V36" s="28">
        <f t="shared" si="3"/>
        <v>0</v>
      </c>
      <c r="W36" s="28">
        <f t="shared" si="3"/>
        <v>5265</v>
      </c>
      <c r="X36" s="28">
        <f t="shared" si="3"/>
        <v>0</v>
      </c>
      <c r="Y36" s="28">
        <f t="shared" si="3"/>
        <v>6501</v>
      </c>
      <c r="Z36" s="28">
        <f t="shared" si="3"/>
        <v>434</v>
      </c>
      <c r="AA36" s="28">
        <f t="shared" si="3"/>
        <v>8261</v>
      </c>
      <c r="AB36" s="28">
        <f t="shared" si="3"/>
        <v>0</v>
      </c>
      <c r="AC36" s="28">
        <f t="shared" si="3"/>
        <v>11319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41663</v>
      </c>
      <c r="AP36" s="28">
        <f>SUM(AP10,AP16,AP22:AP35)</f>
        <v>2255</v>
      </c>
      <c r="AQ36" s="28">
        <f>SUM(AO36:AP36)</f>
        <v>43918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18.6</v>
      </c>
      <c r="H37" s="62"/>
      <c r="I37" s="62">
        <v>20.2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2011-05-28T17:41:24Z</dcterms:modified>
  <cp:category/>
  <cp:version/>
  <cp:contentType/>
  <cp:contentStatus/>
</cp:coreProperties>
</file>