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<sst xmlns="http://schemas.openxmlformats.org/spreadsheetml/2006/main" count="344" uniqueCount="64">
  <si>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</si>
  <si>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</si>
  <si>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</si>
  <si>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</si>
  <si>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</si>
  <si>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</si>
  <si>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</si>
  <si>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</si>
  <si>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</si>
  <si>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</si>
  <si>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</si>
  <si>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</si>
  <si>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</si>
  <si>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</si>
  <si>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</si>
  <si>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</si>
  <si>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</si>
  <si>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</si>
  <si>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</si>
  <si>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</si>
  <si>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</si>
  <si>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</si>
  <si>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</si>
  <si>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</si>
  <si>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</si>
  <si>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</si>
  <si>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</si>
  <si>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</si>
  <si>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</si>
  <si>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</si>
  <si>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</si>
  <si>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</si>
  <si>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</si>
  <si>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</si>
  <si>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</si>
  <si>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</si>
  <si>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</si>
  <si>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</si>
  <si>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</si>
  <si>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</si>
  <si>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</si>
  <si>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</si>
  <si>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</si>
  <si>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</si>
  <si>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</si>
  <si>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</si>
  <si>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</si>
  <si>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</si>
  <si>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</si>
  <si>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</si>
  <si>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</si>
  <si>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</si>
  <si>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</si>
  <si>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</si>
  <si>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</si>
  <si>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</si>
  <si>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</si>
  <si>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</si>
  <si>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</si>
  <si>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 xml:space="preserve"> TDR/mfm/due/jsr</t>
  </si>
  <si>
    <t>Callao, 05 mayo del 2014</t>
  </si>
  <si>
    <t>R.M.N° 301-2013-PRODUCE, R.M.N° 087-2014-PRODUCE, R.M.N° 089-2014-PRODUCE,  R.M.N° 109-2014-PRODUCE, R.M.N° 123-2014-PRODUCE</t>
  </si>
  <si>
    <t xml:space="preserve">        Fecha  : 04/05/2014</t>
  </si>
  <si>
    <t>13.5 y 12.0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</si>
</sst>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188" fontId="9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Z4" sqref="Z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16" width="16.421875" style="2" customWidth="1"/>
    <col min="17" max="17" width="21.00390625" style="2" customWidth="1"/>
    <col min="18" max="20" width="16.421875" style="2" customWidth="1"/>
    <col min="21" max="21" width="20.421875" style="2" customWidth="1"/>
    <col min="22" max="22" width="16.421875" style="2" customWidth="1"/>
    <col min="23" max="23" width="20.57421875" style="2" customWidth="1"/>
    <col min="24" max="24" width="24.57421875" style="2" customWidth="1"/>
    <col min="25" max="25" width="21.28125" style="2" customWidth="1"/>
    <col min="26" max="26" width="20.421875" style="2" customWidth="1"/>
    <col min="27" max="27" width="25.57421875" style="2" customWidth="1"/>
    <col min="28" max="28" width="16.421875" style="2" customWidth="1"/>
    <col min="29" max="29" width="20.421875" style="2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21.0039062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4" t="s">
        <v>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35.25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0" t="s">
        <v>15</v>
      </c>
      <c r="AD8" s="91"/>
      <c r="AE8" s="100" t="s">
        <v>16</v>
      </c>
      <c r="AF8" s="91"/>
      <c r="AG8" s="100" t="s">
        <v>17</v>
      </c>
      <c r="AH8" s="91"/>
      <c r="AI8" s="100" t="s">
        <v>46</v>
      </c>
      <c r="AJ8" s="91"/>
      <c r="AK8" s="100" t="s">
        <v>18</v>
      </c>
      <c r="AL8" s="91"/>
      <c r="AM8" s="90" t="s">
        <v>55</v>
      </c>
      <c r="AN8" s="91"/>
      <c r="AO8" s="101" t="s">
        <v>19</v>
      </c>
      <c r="AP8" s="102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1690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1580</v>
      </c>
      <c r="R10" s="64">
        <v>0</v>
      </c>
      <c r="S10" s="64">
        <v>320</v>
      </c>
      <c r="T10" s="64">
        <v>25</v>
      </c>
      <c r="U10" s="64">
        <v>1110</v>
      </c>
      <c r="V10" s="64">
        <v>355</v>
      </c>
      <c r="W10" s="64">
        <v>2460</v>
      </c>
      <c r="X10" s="64">
        <v>790</v>
      </c>
      <c r="Y10" s="64">
        <v>4007</v>
      </c>
      <c r="Z10" s="64">
        <v>1184</v>
      </c>
      <c r="AA10" s="64">
        <v>2220</v>
      </c>
      <c r="AB10" s="64">
        <v>0</v>
      </c>
      <c r="AC10" s="64">
        <v>4910</v>
      </c>
      <c r="AD10" s="64">
        <v>0</v>
      </c>
      <c r="AE10" s="64">
        <v>394</v>
      </c>
      <c r="AF10" s="64">
        <v>0</v>
      </c>
      <c r="AG10" s="69">
        <v>373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1179</v>
      </c>
      <c r="AN10" s="69">
        <v>128</v>
      </c>
      <c r="AO10" s="65">
        <f>SUMIF($C$9:$AN$9,"I.Mad",B10:AM10)</f>
        <v>20243</v>
      </c>
      <c r="AP10" s="65">
        <f aca="true" t="shared" si="0" ref="AO10:AP12">SUMIF($C$9:$AN$9,"I.Mad",C10:AN10)</f>
        <v>2482</v>
      </c>
      <c r="AQ10" s="65">
        <f>SUM(AO10:AP10)</f>
        <v>22725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>
        <v>4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>
        <v>5</v>
      </c>
      <c r="R11" s="66" t="s">
        <v>25</v>
      </c>
      <c r="S11" s="66">
        <v>2</v>
      </c>
      <c r="T11" s="66">
        <v>1</v>
      </c>
      <c r="U11" s="66">
        <v>5</v>
      </c>
      <c r="V11" s="66">
        <v>5</v>
      </c>
      <c r="W11" s="66">
        <v>16</v>
      </c>
      <c r="X11" s="66">
        <v>12</v>
      </c>
      <c r="Y11" s="66">
        <v>41</v>
      </c>
      <c r="Z11" s="66">
        <v>24</v>
      </c>
      <c r="AA11" s="66">
        <v>9</v>
      </c>
      <c r="AB11" s="66" t="s">
        <v>25</v>
      </c>
      <c r="AC11" s="66">
        <v>24</v>
      </c>
      <c r="AD11" s="66" t="s">
        <v>25</v>
      </c>
      <c r="AE11" s="66">
        <v>4</v>
      </c>
      <c r="AF11" s="66" t="s">
        <v>25</v>
      </c>
      <c r="AG11" s="66">
        <v>6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27</v>
      </c>
      <c r="AN11" s="66">
        <v>2</v>
      </c>
      <c r="AO11" s="65">
        <f t="shared" si="0"/>
        <v>143</v>
      </c>
      <c r="AP11" s="65">
        <f t="shared" si="0"/>
        <v>44</v>
      </c>
      <c r="AQ11" s="65">
        <f>SUM(AO11:AP11)</f>
        <v>187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>
        <v>3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>
        <v>3</v>
      </c>
      <c r="R12" s="66" t="s">
        <v>25</v>
      </c>
      <c r="S12" s="66">
        <v>1</v>
      </c>
      <c r="T12" s="66">
        <v>1</v>
      </c>
      <c r="U12" s="66">
        <v>2</v>
      </c>
      <c r="V12" s="66">
        <v>3</v>
      </c>
      <c r="W12" s="66">
        <v>4</v>
      </c>
      <c r="X12" s="66">
        <v>6</v>
      </c>
      <c r="Y12" s="66">
        <v>8</v>
      </c>
      <c r="Z12" s="66">
        <v>4</v>
      </c>
      <c r="AA12" s="66">
        <v>2</v>
      </c>
      <c r="AB12" s="66" t="s">
        <v>25</v>
      </c>
      <c r="AC12" s="66">
        <v>7</v>
      </c>
      <c r="AD12" s="66" t="s">
        <v>25</v>
      </c>
      <c r="AE12" s="66">
        <v>2</v>
      </c>
      <c r="AF12" s="66" t="s">
        <v>25</v>
      </c>
      <c r="AG12" s="66">
        <v>4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9</v>
      </c>
      <c r="AN12" s="66">
        <v>2</v>
      </c>
      <c r="AO12" s="65">
        <f t="shared" si="0"/>
        <v>45</v>
      </c>
      <c r="AP12" s="65">
        <f t="shared" si="0"/>
        <v>16</v>
      </c>
      <c r="AQ12" s="65">
        <f>SUM(AO12:AP12)</f>
        <v>61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>
        <v>0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>
        <v>0</v>
      </c>
      <c r="R13" s="66" t="s">
        <v>25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1</v>
      </c>
      <c r="Y13" s="66">
        <v>0</v>
      </c>
      <c r="Z13" s="66">
        <v>0</v>
      </c>
      <c r="AA13" s="66">
        <v>21.020235083207968</v>
      </c>
      <c r="AB13" s="66" t="s">
        <v>25</v>
      </c>
      <c r="AC13" s="66">
        <v>2</v>
      </c>
      <c r="AD13" s="66" t="s">
        <v>25</v>
      </c>
      <c r="AE13" s="66">
        <v>5</v>
      </c>
      <c r="AF13" s="66" t="s">
        <v>25</v>
      </c>
      <c r="AG13" s="66">
        <v>12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1</v>
      </c>
      <c r="AN13" s="66">
        <v>3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>
        <v>13.5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>
        <v>13</v>
      </c>
      <c r="R14" s="72" t="s">
        <v>25</v>
      </c>
      <c r="S14" s="72">
        <v>13.5</v>
      </c>
      <c r="T14" s="72">
        <v>13.5</v>
      </c>
      <c r="U14" s="72">
        <v>14.5</v>
      </c>
      <c r="V14" s="72">
        <v>13.5</v>
      </c>
      <c r="W14" s="72">
        <v>14</v>
      </c>
      <c r="X14" s="72">
        <v>13.5</v>
      </c>
      <c r="Y14" s="72">
        <v>14</v>
      </c>
      <c r="Z14" s="72">
        <v>13.5</v>
      </c>
      <c r="AA14" s="89" t="s">
        <v>63</v>
      </c>
      <c r="AB14" s="72" t="s">
        <v>25</v>
      </c>
      <c r="AC14" s="72">
        <v>14</v>
      </c>
      <c r="AD14" s="72" t="s">
        <v>25</v>
      </c>
      <c r="AE14" s="72">
        <v>14</v>
      </c>
      <c r="AF14" s="72" t="s">
        <v>25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14</v>
      </c>
      <c r="AN14" s="72">
        <v>13.5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>
        <v>18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>
        <v>2</v>
      </c>
      <c r="X23" s="69">
        <v>2</v>
      </c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20</v>
      </c>
      <c r="AP23" s="69">
        <f t="shared" si="2"/>
        <v>2</v>
      </c>
      <c r="AQ23" s="69">
        <f t="shared" si="3"/>
        <v>22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>
        <v>5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5</v>
      </c>
      <c r="AP32" s="69">
        <f t="shared" si="2"/>
        <v>0</v>
      </c>
      <c r="AQ32" s="69">
        <f t="shared" si="3"/>
        <v>5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1713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1580</v>
      </c>
      <c r="R36" s="69">
        <f t="shared" si="4"/>
        <v>0</v>
      </c>
      <c r="S36" s="69">
        <f t="shared" si="4"/>
        <v>320</v>
      </c>
      <c r="T36" s="69">
        <f t="shared" si="4"/>
        <v>25</v>
      </c>
      <c r="U36" s="69">
        <f t="shared" si="4"/>
        <v>1110</v>
      </c>
      <c r="V36" s="69">
        <f t="shared" si="4"/>
        <v>355</v>
      </c>
      <c r="W36" s="69">
        <f t="shared" si="4"/>
        <v>2462</v>
      </c>
      <c r="X36" s="69">
        <f t="shared" si="4"/>
        <v>792</v>
      </c>
      <c r="Y36" s="69">
        <f>+SUM(Y10,Y16,Y22:Y35)</f>
        <v>4007</v>
      </c>
      <c r="Z36" s="69">
        <f>+SUM(Z10,Z16,Z22:Z35)</f>
        <v>1184</v>
      </c>
      <c r="AA36" s="69">
        <f>+SUM(AA10,AA16,AA22:AA35)</f>
        <v>2220</v>
      </c>
      <c r="AB36" s="69">
        <f t="shared" si="4"/>
        <v>0</v>
      </c>
      <c r="AC36" s="69">
        <f t="shared" si="4"/>
        <v>4910</v>
      </c>
      <c r="AD36" s="69">
        <f t="shared" si="4"/>
        <v>0</v>
      </c>
      <c r="AE36" s="69">
        <f t="shared" si="4"/>
        <v>394</v>
      </c>
      <c r="AF36" s="69">
        <f t="shared" si="4"/>
        <v>0</v>
      </c>
      <c r="AG36" s="69">
        <f t="shared" si="4"/>
        <v>373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1179</v>
      </c>
      <c r="AN36" s="69">
        <f t="shared" si="4"/>
        <v>128</v>
      </c>
      <c r="AO36" s="69">
        <f>SUM(AO10,AO16,AO22:AO35)</f>
        <v>20268</v>
      </c>
      <c r="AP36" s="69">
        <f>SUM(AP10,AP16,AP22:AP35)</f>
        <v>2484</v>
      </c>
      <c r="AQ36" s="69">
        <f>SUM(AO36:AP36)</f>
        <v>22752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20.5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2014-05-05T17:50:52Z</dcterms:modified>
  <cp:category/>
  <cp:version/>
  <cp:contentType/>
  <cp:contentStatus/>
</cp:coreProperties>
</file>