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\Documents\Seguimiento\Porcentas\PORCENTA15\Junio\"/>
    </mc:Choice>
  </mc:AlternateContent>
  <bookViews>
    <workbookView xWindow="0" yWindow="0" windowWidth="19200" windowHeight="1099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Q36" i="5"/>
  <c r="AP36" i="5"/>
  <c r="AO36" i="5"/>
  <c r="AP35" i="5"/>
  <c r="AO35" i="5"/>
  <c r="AQ35" i="5"/>
  <c r="AQ34" i="5"/>
  <c r="AP34" i="5"/>
  <c r="AO34" i="5"/>
  <c r="AP33" i="5"/>
  <c r="AO33" i="5"/>
  <c r="AQ33" i="5" s="1"/>
  <c r="AP32" i="5"/>
  <c r="AO32" i="5"/>
  <c r="AP31" i="5"/>
  <c r="AO31" i="5"/>
  <c r="AP30" i="5"/>
  <c r="AO30" i="5"/>
  <c r="AQ30" i="5" s="1"/>
  <c r="AP29" i="5"/>
  <c r="AO29" i="5"/>
  <c r="AQ29" i="5" s="1"/>
  <c r="AP28" i="5"/>
  <c r="AO28" i="5"/>
  <c r="AQ28" i="5" s="1"/>
  <c r="AP27" i="5"/>
  <c r="AO27" i="5"/>
  <c r="AQ27" i="5" s="1"/>
  <c r="AP26" i="5"/>
  <c r="AO26" i="5"/>
  <c r="AP24" i="5"/>
  <c r="AO24" i="5"/>
  <c r="AQ24" i="5" s="1"/>
  <c r="AQ20" i="5"/>
  <c r="AP20" i="5"/>
  <c r="AO20" i="5"/>
  <c r="AQ19" i="5"/>
  <c r="AP19" i="5"/>
  <c r="AO19" i="5"/>
  <c r="AP18" i="5"/>
  <c r="AO18" i="5"/>
  <c r="AQ18" i="5" s="1"/>
  <c r="AP14" i="5"/>
  <c r="AO14" i="5"/>
  <c r="AP13" i="5"/>
  <c r="AO13" i="5"/>
  <c r="AP12" i="5"/>
  <c r="AO12" i="5"/>
  <c r="AQ32" i="5" l="1"/>
  <c r="AQ31" i="5"/>
  <c r="AQ26" i="5"/>
  <c r="AQ13" i="5"/>
  <c r="AQ12" i="5"/>
  <c r="AQ14" i="5"/>
  <c r="AP38" i="5"/>
  <c r="AM38" i="5" l="1"/>
  <c r="AO25" i="5"/>
  <c r="AO38" i="5" l="1"/>
  <c r="AQ38" i="5" s="1"/>
  <c r="AQ25" i="5"/>
</calcChain>
</file>

<file path=xl/sharedStrings.xml><?xml version="1.0" encoding="utf-8"?>
<sst xmlns="http://schemas.openxmlformats.org/spreadsheetml/2006/main" count="398" uniqueCount="67">
  <si>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</si>
  <si>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</si>
  <si>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</si>
  <si>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</si>
  <si>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</si>
  <si>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</si>
  <si>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</si>
  <si>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</si>
  <si>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</si>
  <si>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</si>
  <si>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</si>
  <si>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</si>
  <si>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</si>
  <si>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</si>
  <si>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</si>
  <si>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</si>
  <si>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</si>
  <si>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</si>
  <si>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</si>
  <si>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</si>
  <si>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</si>
  <si>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</si>
  <si>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</si>
  <si>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</si>
  <si>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</si>
  <si>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</si>
  <si>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</si>
  <si>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</si>
  <si>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</si>
  <si>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</si>
  <si>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</si>
  <si>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</si>
  <si>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</si>
  <si>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</si>
  <si>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</si>
  <si>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</si>
  <si>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</si>
  <si>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</si>
  <si>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</si>
  <si>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</si>
  <si>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</si>
  <si>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</si>
  <si>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</si>
  <si>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</si>
  <si>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</si>
  <si>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</si>
  <si>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</si>
  <si>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</si>
  <si>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</si>
  <si>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</si>
  <si>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</si>
  <si>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</si>
  <si>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</si>
  <si>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</si>
  <si>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</si>
  <si>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</si>
  <si>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</si>
  <si>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</si>
  <si>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</si>
  <si>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</si>
  <si>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</si>
  <si>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R.M.Nº 003-2015-PRODUCE, R.M.N°056-2015 PRODUCE, R.M.N°078-2015 PRODUCE, R.M.N°082-2015 PRODUCE, R.M.N°098-2015 PRODUCE,R.M.N°176-2015 PRODUCE,  R.M.N°177-2015 PRODUCE</t>
  </si>
  <si>
    <t xml:space="preserve">        Fecha  : 04/06/2015</t>
  </si>
  <si>
    <t>Callao, 05 de junio del 2015</t>
  </si>
  <si>
    <t>S/M</t>
  </si>
  <si>
    <t>Callao*</t>
  </si>
  <si>
    <r>
      <t xml:space="preserve">NOTA.- </t>
    </r>
    <r>
      <rPr>
        <sz val="32"/>
        <rFont val="Arial"/>
        <family val="2"/>
      </rPr>
      <t>(*)</t>
    </r>
    <r>
      <rPr>
        <b/>
        <sz val="32"/>
        <rFont val="Arial"/>
        <family val="2"/>
      </rPr>
      <t xml:space="preserve"> </t>
    </r>
    <r>
      <rPr>
        <sz val="32"/>
        <rFont val="Arial"/>
        <family val="2"/>
      </rPr>
      <t>Pesca proveniente de la zona de Pisco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</si>
</sst>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9" applyNumberFormat="1" applyFont="1" applyBorder="1" applyAlignment="1">
      <alignment horizontal="center"/>
    </xf>
    <xf numFmtId="1" fontId="11" fillId="0" borderId="0" xfId="9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9" applyNumberFormat="1" applyFont="1" applyFill="1" applyBorder="1" applyProtection="1">
      <protection locked="0"/>
    </xf>
    <xf numFmtId="1" fontId="18" fillId="0" borderId="0" xfId="9" applyNumberFormat="1" applyFont="1" applyFill="1" applyBorder="1" applyAlignment="1" applyProtection="1">
      <protection locked="0"/>
    </xf>
    <xf numFmtId="1" fontId="18" fillId="0" borderId="0" xfId="9" applyNumberFormat="1" applyFont="1" applyFill="1" applyBorder="1" applyAlignment="1" applyProtection="1">
      <alignment horizontal="right"/>
      <protection locked="0"/>
    </xf>
    <xf numFmtId="1" fontId="18" fillId="0" borderId="0" xfId="9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0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2" fontId="15" fillId="0" borderId="5" xfId="0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4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1" fontId="28" fillId="0" borderId="0" xfId="9" applyNumberFormat="1" applyFont="1" applyBorder="1" applyAlignment="1">
      <alignment horizontal="center"/>
    </xf>
    <xf numFmtId="1" fontId="28" fillId="0" borderId="0" xfId="9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</cellXfs>
  <cellStyles count="11">
    <cellStyle name="Euro" xfId="1"/>
    <cellStyle name="Hipervínculo 2" xfId="2"/>
    <cellStyle name="Millares 2" xfId="3"/>
    <cellStyle name="Normal" xfId="0" builtinId="0"/>
    <cellStyle name="Normal 2 2" xfId="4"/>
    <cellStyle name="Normal 2 3" xfId="5"/>
    <cellStyle name="Normal 3 2" xfId="6"/>
    <cellStyle name="Normal 3 3" xfId="7"/>
    <cellStyle name="Normal 4" xfId="8"/>
    <cellStyle name="Normal_buscando error2" xfId="9"/>
    <cellStyle name="Normal_D_S_M9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8"/>
  <sheetViews>
    <sheetView tabSelected="1" zoomScale="25" zoomScaleNormal="39" workbookViewId="0">
      <selection activeCell="N45" sqref="N4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9" width="21.5703125" style="2" customWidth="1"/>
    <col min="20" max="20" width="24.42578125" style="2" customWidth="1"/>
    <col min="21" max="21" width="19.28515625" style="2" customWidth="1"/>
    <col min="22" max="22" width="21.5703125" style="2" customWidth="1"/>
    <col min="23" max="23" width="21.85546875" style="2" customWidth="1"/>
    <col min="24" max="24" width="22.7109375" style="2" customWidth="1"/>
    <col min="25" max="26" width="19.85546875" style="2" customWidth="1"/>
    <col min="27" max="27" width="20.85546875" style="2" customWidth="1"/>
    <col min="28" max="28" width="19.28515625" style="2" customWidth="1"/>
    <col min="29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55</v>
      </c>
    </row>
    <row r="2" spans="2:48" ht="30" x14ac:dyDescent="0.4">
      <c r="B2" s="96" t="s">
        <v>56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08" t="s">
        <v>49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</row>
    <row r="5" spans="2:48" ht="35.25" x14ac:dyDescent="0.5">
      <c r="B5" s="108" t="s">
        <v>45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9" t="s">
        <v>42</v>
      </c>
      <c r="AN6" s="109"/>
      <c r="AO6" s="109"/>
      <c r="AP6" s="109"/>
      <c r="AQ6" s="10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0"/>
      <c r="AP7" s="110"/>
      <c r="AQ7" s="11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1" t="s">
        <v>62</v>
      </c>
      <c r="AP8" s="111"/>
      <c r="AQ8" s="11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05" t="s">
        <v>4</v>
      </c>
      <c r="D10" s="104"/>
      <c r="E10" s="105" t="s">
        <v>5</v>
      </c>
      <c r="F10" s="104"/>
      <c r="G10" s="105" t="s">
        <v>6</v>
      </c>
      <c r="H10" s="104"/>
      <c r="I10" s="113" t="s">
        <v>57</v>
      </c>
      <c r="J10" s="114"/>
      <c r="K10" s="114" t="s">
        <v>7</v>
      </c>
      <c r="L10" s="114"/>
      <c r="M10" s="115" t="s">
        <v>8</v>
      </c>
      <c r="N10" s="116"/>
      <c r="O10" s="105" t="s">
        <v>9</v>
      </c>
      <c r="P10" s="112"/>
      <c r="Q10" s="105" t="s">
        <v>10</v>
      </c>
      <c r="R10" s="104"/>
      <c r="S10" s="105" t="s">
        <v>11</v>
      </c>
      <c r="T10" s="104"/>
      <c r="U10" s="105" t="s">
        <v>12</v>
      </c>
      <c r="V10" s="104"/>
      <c r="W10" s="105" t="s">
        <v>13</v>
      </c>
      <c r="X10" s="104"/>
      <c r="Y10" s="105" t="s">
        <v>65</v>
      </c>
      <c r="Z10" s="104"/>
      <c r="AA10" s="106" t="s">
        <v>43</v>
      </c>
      <c r="AB10" s="107"/>
      <c r="AC10" s="103" t="s">
        <v>14</v>
      </c>
      <c r="AD10" s="104"/>
      <c r="AE10" s="103" t="s">
        <v>50</v>
      </c>
      <c r="AF10" s="104"/>
      <c r="AG10" s="103" t="s">
        <v>51</v>
      </c>
      <c r="AH10" s="104"/>
      <c r="AI10" s="103" t="s">
        <v>41</v>
      </c>
      <c r="AJ10" s="104"/>
      <c r="AK10" s="103" t="s">
        <v>52</v>
      </c>
      <c r="AL10" s="104"/>
      <c r="AM10" s="105" t="s">
        <v>53</v>
      </c>
      <c r="AN10" s="104"/>
      <c r="AO10" s="101" t="s">
        <v>15</v>
      </c>
      <c r="AP10" s="102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790</v>
      </c>
      <c r="Z12" s="53">
        <v>0</v>
      </c>
      <c r="AA12" s="53">
        <v>360</v>
      </c>
      <c r="AB12" s="53">
        <v>0</v>
      </c>
      <c r="AC12" s="53">
        <v>50</v>
      </c>
      <c r="AD12" s="53">
        <v>0</v>
      </c>
      <c r="AE12" s="53">
        <v>986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2186</v>
      </c>
      <c r="AP12" s="54">
        <f>SUMIF($C$11:$AN$11,"I.Mad",C12:AN12)</f>
        <v>0</v>
      </c>
      <c r="AQ12" s="54">
        <f>SUM(AO12:AP12)</f>
        <v>2186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>
        <v>3</v>
      </c>
      <c r="Z13" s="55" t="s">
        <v>21</v>
      </c>
      <c r="AA13" s="55">
        <v>7</v>
      </c>
      <c r="AB13" s="55" t="s">
        <v>21</v>
      </c>
      <c r="AC13" s="55">
        <v>2</v>
      </c>
      <c r="AD13" s="55" t="s">
        <v>21</v>
      </c>
      <c r="AE13" s="55">
        <v>6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18</v>
      </c>
      <c r="AP13" s="54">
        <f>SUMIF($C$11:$AN$11,"I.Mad",C13:AN13)</f>
        <v>0</v>
      </c>
      <c r="AQ13" s="54">
        <f>SUM(AO13:AP13)</f>
        <v>18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>
        <v>2</v>
      </c>
      <c r="Z14" s="55" t="s">
        <v>21</v>
      </c>
      <c r="AA14" s="55">
        <v>3</v>
      </c>
      <c r="AB14" s="55" t="s">
        <v>21</v>
      </c>
      <c r="AC14" s="55" t="s">
        <v>64</v>
      </c>
      <c r="AD14" s="55" t="s">
        <v>21</v>
      </c>
      <c r="AE14" s="55">
        <v>3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8</v>
      </c>
      <c r="AP14" s="54">
        <f>SUMIF($C$11:$AN$11,"I.Mad",C14:AN14)</f>
        <v>0</v>
      </c>
      <c r="AQ14" s="54">
        <f>SUM(AO14:AP14)</f>
        <v>8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>
        <v>72.402041785879831</v>
      </c>
      <c r="Z15" s="55" t="s">
        <v>21</v>
      </c>
      <c r="AA15" s="55">
        <v>15.177019756408917</v>
      </c>
      <c r="AB15" s="55" t="s">
        <v>21</v>
      </c>
      <c r="AC15" s="55" t="s">
        <v>21</v>
      </c>
      <c r="AD15" s="55" t="s">
        <v>21</v>
      </c>
      <c r="AE15" s="55">
        <v>24.764550095040356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>
        <v>11</v>
      </c>
      <c r="Z16" s="55" t="s">
        <v>21</v>
      </c>
      <c r="AA16" s="61">
        <v>12.5</v>
      </c>
      <c r="AB16" s="61" t="s">
        <v>21</v>
      </c>
      <c r="AC16" s="61" t="s">
        <v>21</v>
      </c>
      <c r="AD16" s="61" t="s">
        <v>21</v>
      </c>
      <c r="AE16" s="61">
        <v>12.5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100"/>
      <c r="Z25" s="10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790</v>
      </c>
      <c r="Z38" s="58">
        <f>+SUM(Z12,Z18,Z24:Z37)</f>
        <v>0</v>
      </c>
      <c r="AA38" s="58">
        <f>+SUM(AA12,AA18,AA24:AA37)</f>
        <v>360</v>
      </c>
      <c r="AB38" s="58">
        <f t="shared" ref="AB38:AN38" si="4">+SUM(AB12,AB18,AB24:AB37)</f>
        <v>0</v>
      </c>
      <c r="AC38" s="58">
        <f>+SUM(AC12,AC18,AC24:AC37)</f>
        <v>50</v>
      </c>
      <c r="AD38" s="58">
        <f t="shared" si="4"/>
        <v>0</v>
      </c>
      <c r="AE38" s="58">
        <f t="shared" si="4"/>
        <v>986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2186</v>
      </c>
      <c r="AP38" s="58">
        <f>SUM(AP12,AP18,AP24:AP37)</f>
        <v>0</v>
      </c>
      <c r="AQ38" s="58">
        <f>SUM(AO38:AP38)</f>
        <v>2186</v>
      </c>
    </row>
    <row r="39" spans="2:43" ht="50.25" customHeight="1" x14ac:dyDescent="0.55000000000000004">
      <c r="B39" s="84" t="s">
        <v>44</v>
      </c>
      <c r="C39" s="25"/>
      <c r="D39" s="25"/>
      <c r="E39" s="25"/>
      <c r="F39" s="60"/>
      <c r="G39" s="94">
        <v>21.5</v>
      </c>
      <c r="H39" s="94"/>
      <c r="I39" s="94">
        <v>22.3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17.399999999999999</v>
      </c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26" t="s">
        <v>66</v>
      </c>
      <c r="E45" s="99"/>
      <c r="F45" s="125"/>
      <c r="G45" s="99"/>
      <c r="H45" s="99"/>
      <c r="I45" s="99"/>
      <c r="J45" s="117"/>
      <c r="K45" s="118"/>
      <c r="L45" s="118"/>
      <c r="M45" s="118"/>
      <c r="N45" s="118"/>
      <c r="O45" s="119"/>
      <c r="P45" s="120"/>
      <c r="Q45" s="121"/>
      <c r="R45" s="122"/>
      <c r="S45" s="123"/>
      <c r="T45" s="122"/>
      <c r="U45" s="124"/>
      <c r="V45" s="122"/>
      <c r="W45" s="122"/>
      <c r="X45" s="123"/>
      <c r="Y45" s="122"/>
      <c r="Z45" s="122"/>
      <c r="AA45" s="122"/>
      <c r="AB45" s="122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  <row r="58" spans="13:30" x14ac:dyDescent="0.35">
      <c r="V58" s="2" t="s">
        <v>0</v>
      </c>
    </row>
  </sheetData>
  <mergeCells count="25"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honeticPr fontId="17" type="noConversion"/>
  <printOptions horizontalCentered="1" verticalCentered="1"/>
  <pageMargins left="0" right="0" top="0" bottom="0" header="0" footer="0"/>
  <pageSetup paperSize="9" scale="1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mfranco</cp:lastModifiedBy>
  <cp:lastPrinted>2015-05-19T20:15:03Z</cp:lastPrinted>
  <dcterms:created xsi:type="dcterms:W3CDTF">2008-10-21T17:58:04Z</dcterms:created>
  <dcterms:modified xsi:type="dcterms:W3CDTF">2015-06-05T16:48:32Z</dcterms:modified>
</cp:coreProperties>
</file>