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<sst xmlns="http://schemas.openxmlformats.org/spreadsheetml/2006/main" count="394" uniqueCount="68">
  <si>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</si>
  <si>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</si>
  <si>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</si>
  <si>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</si>
  <si>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</si>
  <si>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</si>
  <si>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</si>
  <si>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</si>
  <si>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</si>
  <si>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</si>
  <si>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</si>
  <si>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</si>
  <si>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</si>
  <si>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</si>
  <si>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</si>
  <si>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</si>
  <si>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</si>
  <si>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</si>
  <si>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</si>
  <si>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</si>
  <si>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</si>
  <si>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</si>
  <si>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</si>
  <si>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</si>
  <si>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</si>
  <si>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</si>
  <si>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</si>
  <si>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</si>
  <si>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</si>
  <si>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</si>
  <si>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</si>
  <si>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</si>
  <si>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</si>
  <si>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</si>
  <si>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</si>
  <si>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</si>
  <si>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</si>
  <si>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</si>
  <si>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</si>
  <si>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</si>
  <si>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</si>
  <si>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</si>
  <si>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</si>
  <si>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</si>
  <si>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</si>
  <si>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</si>
  <si>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</si>
  <si>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</si>
  <si>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</si>
  <si>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</si>
  <si>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</si>
  <si>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</si>
  <si>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</si>
  <si>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</si>
  <si>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</si>
  <si>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</si>
  <si>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</si>
  <si>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</si>
  <si>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</si>
  <si>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</si>
  <si>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</si>
  <si>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</si>
  <si>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</si>
  <si>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</si>
  <si>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</si>
  <si>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</si>
  <si>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>Callao, 07 de febrero del 2022</t>
  </si>
  <si>
    <t xml:space="preserve">        Fecha  : 05/02/2022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</si>
</sst>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9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BB12" sqref="BB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572.96500000000003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2459.91</v>
      </c>
      <c r="AL12" s="30">
        <v>814.27499999999998</v>
      </c>
      <c r="AM12" s="30">
        <v>1015.4000000000002</v>
      </c>
      <c r="AN12" s="30">
        <v>536.245</v>
      </c>
      <c r="AO12" s="30">
        <f>SUMIF($C$11:$AN$11,"Ind",C12:AN12)</f>
        <v>4048.2750000000001</v>
      </c>
      <c r="AP12" s="30">
        <f>SUMIF($C$11:$AN$11,"I.Mad",C12:AN12)</f>
        <v>1350.52</v>
      </c>
      <c r="AQ12" s="30">
        <f>SUM(AO12:AP12)</f>
        <v>5398.7950000000001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14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15</v>
      </c>
      <c r="AL13" s="30">
        <v>9</v>
      </c>
      <c r="AM13" s="30">
        <v>9</v>
      </c>
      <c r="AN13" s="30">
        <v>6</v>
      </c>
      <c r="AO13" s="30">
        <f>SUMIF($C$11:$AN$11,"Ind*",C13:AN13)</f>
        <v>38</v>
      </c>
      <c r="AP13" s="30">
        <f>SUMIF($C$11:$AN$11,"I.Mad",C13:AN13)</f>
        <v>15</v>
      </c>
      <c r="AQ13" s="30">
        <f>SUM(AO13:AP13)</f>
        <v>53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3</v>
      </c>
      <c r="AL14" s="30">
        <v>3</v>
      </c>
      <c r="AM14" s="30">
        <v>4</v>
      </c>
      <c r="AN14" s="30">
        <v>3</v>
      </c>
      <c r="AO14" s="30">
        <f>SUMIF($C$11:$AN$11,"Ind*",C14:AN14)</f>
        <v>10</v>
      </c>
      <c r="AP14" s="30">
        <f>SUMIF($C$11:$AN$11,"I.Mad",C14:AN14)</f>
        <v>6</v>
      </c>
      <c r="AQ14" s="30">
        <f>SUM(AO14:AP14)</f>
        <v>16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58.506501198140619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23.565135492180019</v>
      </c>
      <c r="AL15" s="30">
        <v>32.439748227163797</v>
      </c>
      <c r="AM15" s="30">
        <v>33.499372619179184</v>
      </c>
      <c r="AN15" s="30">
        <v>37.188882384848903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12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>
        <v>12.5</v>
      </c>
      <c r="AM16" s="36">
        <v>12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572.96500000000003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2459.91</v>
      </c>
      <c r="AL41" s="42">
        <f t="shared" si="3"/>
        <v>814.27499999999998</v>
      </c>
      <c r="AM41" s="42">
        <f t="shared" si="3"/>
        <v>1015.4000000000002</v>
      </c>
      <c r="AN41" s="42">
        <f t="shared" si="3"/>
        <v>536.245</v>
      </c>
      <c r="AO41" s="42">
        <f>SUM(AO12,AO18,AO24:AO37)</f>
        <v>4048.2750000000001</v>
      </c>
      <c r="AP41" s="42">
        <f>SUM(AP12,AP18,AP24:AP37)</f>
        <v>1350.52</v>
      </c>
      <c r="AQ41" s="42">
        <f t="shared" si="2"/>
        <v>5398.7950000000001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2022-02-07T19:59:38Z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