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<sst xmlns="http://schemas.openxmlformats.org/spreadsheetml/2006/main" count="352" uniqueCount="69">
  <si>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</si>
  <si>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</si>
  <si>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</si>
  <si>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</si>
  <si>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</si>
  <si>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</si>
  <si>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</si>
  <si>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</si>
  <si>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</si>
  <si>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</si>
  <si>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</si>
  <si>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</si>
  <si>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</si>
  <si>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</si>
  <si>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</si>
  <si>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</si>
  <si>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</si>
  <si>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</si>
  <si>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</si>
  <si>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</si>
  <si>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</si>
  <si>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</si>
  <si>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</si>
  <si>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</si>
  <si>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</si>
  <si>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</si>
  <si>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</si>
  <si>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</si>
  <si>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</si>
  <si>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</si>
  <si>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</si>
  <si>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</si>
  <si>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</si>
  <si>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</si>
  <si>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</si>
  <si>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</si>
  <si>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</si>
  <si>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</si>
  <si>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</si>
  <si>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</si>
  <si>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</si>
  <si>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</si>
  <si>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</si>
  <si>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</si>
  <si>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</si>
  <si>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</si>
  <si>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</si>
  <si>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</si>
  <si>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</si>
  <si>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</si>
  <si>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</si>
  <si>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</si>
  <si>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</si>
  <si>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</si>
  <si>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</si>
  <si>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</si>
  <si>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</si>
  <si>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</si>
  <si>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</si>
  <si>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</si>
  <si>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R.M.N° 184-2014-PRODUCE</t>
  </si>
  <si>
    <t xml:space="preserve">        Fecha  : 05/06/2014</t>
  </si>
  <si>
    <t>Callao, 06 de junio  del 2014</t>
  </si>
  <si>
    <t>12.5 Y 16.0</t>
  </si>
  <si>
    <t>12.5-15.5</t>
  </si>
  <si>
    <t>13.5 y 15.5</t>
  </si>
  <si>
    <t>13.5 y 16.0</t>
  </si>
  <si>
    <t>8.5 y 15.5</t>
  </si>
  <si>
    <t>S/M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</si>
</sst>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188" fontId="23" fillId="0" borderId="10" xfId="0" applyNumberFormat="1" applyFont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1" xfId="0" applyFont="1" applyFill="1" applyBorder="1" applyAlignment="1" quotePrefix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3" xfId="0" applyFont="1" applyFill="1" applyBorder="1" applyAlignment="1" quotePrefix="1">
      <alignment horizontal="center"/>
    </xf>
    <xf numFmtId="0" fontId="62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W52" sqref="W51:W5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1.00390625" style="2" customWidth="1"/>
    <col min="7" max="7" width="36.421875" style="2" customWidth="1"/>
    <col min="8" max="8" width="29.28125" style="2" bestFit="1" customWidth="1"/>
    <col min="9" max="9" width="36.140625" style="2" customWidth="1"/>
    <col min="10" max="10" width="33.8515625" style="2" customWidth="1"/>
    <col min="11" max="11" width="16.421875" style="2" customWidth="1"/>
    <col min="12" max="12" width="18.7109375" style="2" customWidth="1"/>
    <col min="13" max="16" width="16.421875" style="2" customWidth="1"/>
    <col min="17" max="17" width="34.140625" style="2" customWidth="1"/>
    <col min="18" max="18" width="18.140625" style="2" customWidth="1"/>
    <col min="19" max="19" width="26.7109375" style="2" customWidth="1"/>
    <col min="20" max="20" width="18.140625" style="2" customWidth="1"/>
    <col min="21" max="21" width="31.8515625" style="2" customWidth="1"/>
    <col min="22" max="22" width="38.140625" style="2" customWidth="1"/>
    <col min="23" max="23" width="29.00390625" style="2" customWidth="1"/>
    <col min="24" max="27" width="20.42187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32.421875" style="2" customWidth="1"/>
    <col min="34" max="36" width="17.57421875" style="2" customWidth="1"/>
    <col min="37" max="37" width="19.8515625" style="2" customWidth="1"/>
    <col min="38" max="38" width="13.00390625" style="2" customWidth="1"/>
    <col min="39" max="39" width="26.140625" style="2" customWidth="1"/>
    <col min="40" max="40" width="17.574218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35.25"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6" t="s">
        <v>44</v>
      </c>
      <c r="AN4" s="106"/>
      <c r="AO4" s="106"/>
      <c r="AP4" s="106"/>
      <c r="AQ4" s="106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7"/>
      <c r="AP5" s="107"/>
      <c r="AQ5" s="107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8" t="s">
        <v>61</v>
      </c>
      <c r="AP6" s="108"/>
      <c r="AQ6" s="108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100" t="s">
        <v>4</v>
      </c>
      <c r="D8" s="99"/>
      <c r="E8" s="100" t="s">
        <v>5</v>
      </c>
      <c r="F8" s="99"/>
      <c r="G8" s="101" t="s">
        <v>6</v>
      </c>
      <c r="H8" s="104"/>
      <c r="I8" s="100" t="s">
        <v>46</v>
      </c>
      <c r="J8" s="103"/>
      <c r="K8" s="100" t="s">
        <v>7</v>
      </c>
      <c r="L8" s="103"/>
      <c r="M8" s="100" t="s">
        <v>8</v>
      </c>
      <c r="N8" s="103"/>
      <c r="O8" s="100" t="s">
        <v>9</v>
      </c>
      <c r="P8" s="103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100" t="s">
        <v>14</v>
      </c>
      <c r="Z8" s="99"/>
      <c r="AA8" s="101" t="s">
        <v>47</v>
      </c>
      <c r="AB8" s="102"/>
      <c r="AC8" s="98" t="s">
        <v>15</v>
      </c>
      <c r="AD8" s="99"/>
      <c r="AE8" s="98" t="s">
        <v>55</v>
      </c>
      <c r="AF8" s="99"/>
      <c r="AG8" s="98" t="s">
        <v>56</v>
      </c>
      <c r="AH8" s="99"/>
      <c r="AI8" s="98" t="s">
        <v>43</v>
      </c>
      <c r="AJ8" s="99"/>
      <c r="AK8" s="98" t="s">
        <v>57</v>
      </c>
      <c r="AL8" s="99"/>
      <c r="AM8" s="100" t="s">
        <v>58</v>
      </c>
      <c r="AN8" s="99"/>
      <c r="AO8" s="96" t="s">
        <v>16</v>
      </c>
      <c r="AP8" s="97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876.77</v>
      </c>
      <c r="G10" s="64">
        <v>2026.8549999999998</v>
      </c>
      <c r="H10" s="64">
        <v>8731.324999999999</v>
      </c>
      <c r="I10" s="64">
        <v>10462</v>
      </c>
      <c r="J10" s="64">
        <v>1405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2340</v>
      </c>
      <c r="R10" s="64">
        <v>0</v>
      </c>
      <c r="S10" s="64">
        <v>1630</v>
      </c>
      <c r="T10" s="64">
        <v>0</v>
      </c>
      <c r="U10" s="64">
        <v>800</v>
      </c>
      <c r="V10" s="64">
        <v>285</v>
      </c>
      <c r="W10" s="64">
        <v>4920</v>
      </c>
      <c r="X10" s="64">
        <v>0</v>
      </c>
      <c r="Y10" s="64">
        <v>4364.215</v>
      </c>
      <c r="Z10" s="64">
        <v>281.695</v>
      </c>
      <c r="AA10" s="64">
        <v>0</v>
      </c>
      <c r="AB10" s="64">
        <v>0</v>
      </c>
      <c r="AC10" s="64">
        <v>889.441</v>
      </c>
      <c r="AD10" s="64">
        <v>0</v>
      </c>
      <c r="AE10" s="64">
        <v>0</v>
      </c>
      <c r="AF10" s="64">
        <v>0</v>
      </c>
      <c r="AG10" s="64">
        <v>220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2124.545</v>
      </c>
      <c r="AN10" s="64">
        <v>92.975</v>
      </c>
      <c r="AO10" s="65">
        <f>SUMIF($C$9:$AN$9,"I.Mad",B10:AM10)</f>
        <v>29777.055999999997</v>
      </c>
      <c r="AP10" s="65">
        <f aca="true" t="shared" si="0" ref="AO10:AP12">SUMIF($C$9:$AN$9,"I.Mad",C10:AN10)</f>
        <v>11672.765</v>
      </c>
      <c r="AQ10" s="65">
        <f>SUM(AO10:AP10)</f>
        <v>41449.820999999996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30</v>
      </c>
      <c r="G11" s="66">
        <v>18</v>
      </c>
      <c r="H11" s="66">
        <v>230</v>
      </c>
      <c r="I11" s="66">
        <v>60</v>
      </c>
      <c r="J11" s="66">
        <v>23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11</v>
      </c>
      <c r="R11" s="66" t="s">
        <v>22</v>
      </c>
      <c r="S11" s="66">
        <v>8</v>
      </c>
      <c r="T11" s="66" t="s">
        <v>22</v>
      </c>
      <c r="U11" s="66">
        <v>4</v>
      </c>
      <c r="V11" s="66">
        <v>6</v>
      </c>
      <c r="W11" s="66">
        <v>27</v>
      </c>
      <c r="X11" s="66" t="s">
        <v>22</v>
      </c>
      <c r="Y11" s="66">
        <v>31</v>
      </c>
      <c r="Z11" s="66">
        <v>4</v>
      </c>
      <c r="AA11" s="66" t="s">
        <v>22</v>
      </c>
      <c r="AB11" s="66" t="s">
        <v>22</v>
      </c>
      <c r="AC11" s="66">
        <v>7</v>
      </c>
      <c r="AD11" s="66" t="s">
        <v>22</v>
      </c>
      <c r="AE11" s="66" t="s">
        <v>22</v>
      </c>
      <c r="AF11" s="66" t="s">
        <v>22</v>
      </c>
      <c r="AG11" s="66">
        <v>4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11</v>
      </c>
      <c r="AN11" s="66">
        <v>1</v>
      </c>
      <c r="AO11" s="65">
        <f t="shared" si="0"/>
        <v>181</v>
      </c>
      <c r="AP11" s="65">
        <f t="shared" si="0"/>
        <v>294</v>
      </c>
      <c r="AQ11" s="65">
        <f>SUM(AO11:AP11)</f>
        <v>475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6</v>
      </c>
      <c r="G12" s="66">
        <v>9</v>
      </c>
      <c r="H12" s="66">
        <v>22</v>
      </c>
      <c r="I12" s="66">
        <v>16</v>
      </c>
      <c r="J12" s="66">
        <v>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5</v>
      </c>
      <c r="R12" s="66" t="s">
        <v>22</v>
      </c>
      <c r="S12" s="66">
        <v>7</v>
      </c>
      <c r="T12" s="66" t="s">
        <v>22</v>
      </c>
      <c r="U12" s="66">
        <v>3</v>
      </c>
      <c r="V12" s="66">
        <v>2</v>
      </c>
      <c r="W12" s="66">
        <v>12</v>
      </c>
      <c r="X12" s="66" t="s">
        <v>22</v>
      </c>
      <c r="Y12" s="66">
        <v>10</v>
      </c>
      <c r="Z12" s="66">
        <v>1</v>
      </c>
      <c r="AA12" s="66" t="s">
        <v>22</v>
      </c>
      <c r="AB12" s="66" t="s">
        <v>22</v>
      </c>
      <c r="AC12" s="66">
        <v>4</v>
      </c>
      <c r="AD12" s="66" t="s">
        <v>22</v>
      </c>
      <c r="AE12" s="66" t="s">
        <v>22</v>
      </c>
      <c r="AF12" s="66" t="s">
        <v>22</v>
      </c>
      <c r="AG12" s="66">
        <v>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6</v>
      </c>
      <c r="AN12" s="66" t="s">
        <v>68</v>
      </c>
      <c r="AO12" s="65">
        <f t="shared" si="0"/>
        <v>74</v>
      </c>
      <c r="AP12" s="65">
        <f t="shared" si="0"/>
        <v>33</v>
      </c>
      <c r="AQ12" s="65">
        <f>SUM(AO12:AP12)</f>
        <v>107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8</v>
      </c>
      <c r="G13" s="66">
        <v>4.5</v>
      </c>
      <c r="H13" s="66">
        <v>2.4</v>
      </c>
      <c r="I13" s="66">
        <v>2.56</v>
      </c>
      <c r="J13" s="66">
        <v>5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0.6</v>
      </c>
      <c r="R13" s="66" t="s">
        <v>22</v>
      </c>
      <c r="S13" s="66">
        <v>1</v>
      </c>
      <c r="T13" s="66" t="s">
        <v>22</v>
      </c>
      <c r="U13" s="66">
        <v>0</v>
      </c>
      <c r="V13" s="66">
        <v>0.5</v>
      </c>
      <c r="W13" s="66">
        <v>4.5</v>
      </c>
      <c r="X13" s="66" t="s">
        <v>22</v>
      </c>
      <c r="Y13" s="66">
        <v>1.5</v>
      </c>
      <c r="Z13" s="66">
        <v>2.1</v>
      </c>
      <c r="AA13" s="66" t="s">
        <v>22</v>
      </c>
      <c r="AB13" s="66" t="s">
        <v>22</v>
      </c>
      <c r="AC13" s="66">
        <v>0.7</v>
      </c>
      <c r="AD13" s="66" t="s">
        <v>22</v>
      </c>
      <c r="AE13" s="66" t="s">
        <v>22</v>
      </c>
      <c r="AF13" s="66" t="s">
        <v>22</v>
      </c>
      <c r="AG13" s="66">
        <v>30.4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15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95">
        <v>12.5</v>
      </c>
      <c r="G14" s="95" t="s">
        <v>63</v>
      </c>
      <c r="H14" s="95" t="s">
        <v>64</v>
      </c>
      <c r="I14" s="95">
        <v>12.5</v>
      </c>
      <c r="J14" s="95">
        <v>12.5</v>
      </c>
      <c r="K14" s="95" t="s">
        <v>22</v>
      </c>
      <c r="L14" s="95" t="s">
        <v>22</v>
      </c>
      <c r="M14" s="95" t="s">
        <v>22</v>
      </c>
      <c r="N14" s="95" t="s">
        <v>22</v>
      </c>
      <c r="O14" s="95" t="s">
        <v>22</v>
      </c>
      <c r="P14" s="95" t="s">
        <v>22</v>
      </c>
      <c r="Q14" s="95" t="s">
        <v>65</v>
      </c>
      <c r="R14" s="95" t="s">
        <v>22</v>
      </c>
      <c r="S14" s="95">
        <v>13.5</v>
      </c>
      <c r="T14" s="95" t="s">
        <v>22</v>
      </c>
      <c r="U14" s="95" t="s">
        <v>66</v>
      </c>
      <c r="V14" s="95" t="s">
        <v>66</v>
      </c>
      <c r="W14" s="95">
        <v>13.5</v>
      </c>
      <c r="X14" s="95" t="s">
        <v>22</v>
      </c>
      <c r="Y14" s="95">
        <v>14</v>
      </c>
      <c r="Z14" s="95">
        <v>14</v>
      </c>
      <c r="AA14" s="95" t="s">
        <v>22</v>
      </c>
      <c r="AB14" s="95" t="s">
        <v>22</v>
      </c>
      <c r="AC14" s="95">
        <v>13.5</v>
      </c>
      <c r="AD14" s="95" t="s">
        <v>22</v>
      </c>
      <c r="AE14" s="95" t="s">
        <v>22</v>
      </c>
      <c r="AF14" s="95" t="s">
        <v>22</v>
      </c>
      <c r="AG14" s="95" t="s">
        <v>67</v>
      </c>
      <c r="AH14" s="95" t="s">
        <v>22</v>
      </c>
      <c r="AI14" s="95" t="s">
        <v>22</v>
      </c>
      <c r="AJ14" s="95" t="s">
        <v>22</v>
      </c>
      <c r="AK14" s="95" t="s">
        <v>22</v>
      </c>
      <c r="AL14" s="95" t="s">
        <v>22</v>
      </c>
      <c r="AM14" s="95">
        <v>13</v>
      </c>
      <c r="AN14" s="95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>
        <v>57</v>
      </c>
      <c r="J23" s="69">
        <v>3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>
        <v>1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58</v>
      </c>
      <c r="AP23" s="69">
        <f t="shared" si="2"/>
        <v>3</v>
      </c>
      <c r="AQ23" s="69">
        <f t="shared" si="3"/>
        <v>61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876.77</v>
      </c>
      <c r="G36" s="69">
        <f>+SUM(G10,G16,G22:G35)</f>
        <v>2026.8549999999998</v>
      </c>
      <c r="H36" s="69">
        <f t="shared" si="4"/>
        <v>8731.324999999999</v>
      </c>
      <c r="I36" s="69">
        <f t="shared" si="4"/>
        <v>10519</v>
      </c>
      <c r="J36" s="69">
        <f t="shared" si="4"/>
        <v>1408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2340</v>
      </c>
      <c r="R36" s="69">
        <f t="shared" si="4"/>
        <v>0</v>
      </c>
      <c r="S36" s="69">
        <f t="shared" si="4"/>
        <v>1630</v>
      </c>
      <c r="T36" s="69">
        <f t="shared" si="4"/>
        <v>0</v>
      </c>
      <c r="U36" s="69">
        <f aca="true" t="shared" si="5" ref="U36:AA36">+SUM(U10,U16,U22:U35)</f>
        <v>800</v>
      </c>
      <c r="V36" s="69">
        <f t="shared" si="5"/>
        <v>285</v>
      </c>
      <c r="W36" s="69">
        <f t="shared" si="5"/>
        <v>4920</v>
      </c>
      <c r="X36" s="69">
        <f t="shared" si="5"/>
        <v>0</v>
      </c>
      <c r="Y36" s="69">
        <f t="shared" si="5"/>
        <v>4364.215</v>
      </c>
      <c r="Z36" s="69">
        <f t="shared" si="5"/>
        <v>281.695</v>
      </c>
      <c r="AA36" s="69">
        <f t="shared" si="5"/>
        <v>0</v>
      </c>
      <c r="AB36" s="69">
        <f t="shared" si="4"/>
        <v>0</v>
      </c>
      <c r="AC36" s="69">
        <f t="shared" si="4"/>
        <v>890.441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220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2124.545</v>
      </c>
      <c r="AN36" s="69">
        <f t="shared" si="4"/>
        <v>92.975</v>
      </c>
      <c r="AO36" s="69">
        <f>SUM(AO10,AO16,AO22:AO35)</f>
        <v>29835.055999999997</v>
      </c>
      <c r="AP36" s="69">
        <f>SUM(AP10,AP16,AP22:AP35)</f>
        <v>11675.765</v>
      </c>
      <c r="AQ36" s="69">
        <f>SUM(AO36:AP36)</f>
        <v>41510.820999999996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21.1</v>
      </c>
      <c r="H37" s="71"/>
      <c r="I37" s="71">
        <v>21.7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14.7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2014-06-06T19:08:47Z</dcterms:modified>
  <cp:category/>
  <cp:version/>
  <cp:contentType/>
  <cp:contentStatus/>
</cp:coreProperties>
</file>