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<sst xmlns="http://schemas.openxmlformats.org/spreadsheetml/2006/main" count="360" uniqueCount="70">
  <si>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</si>
  <si>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</si>
  <si>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</si>
  <si>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</si>
  <si>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</si>
  <si>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</si>
  <si>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</si>
  <si>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</si>
  <si>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</si>
  <si>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</si>
  <si>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</si>
  <si>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</si>
  <si>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</si>
  <si>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</si>
  <si>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</si>
  <si>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</si>
  <si>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</si>
  <si>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</si>
  <si>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</si>
  <si>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</si>
  <si>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</si>
  <si>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</si>
  <si>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</si>
  <si>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</si>
  <si>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</si>
  <si>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</si>
  <si>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</si>
  <si>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</si>
  <si>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</si>
  <si>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</si>
  <si>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</si>
  <si>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</si>
  <si>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</si>
  <si>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</si>
  <si>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</si>
  <si>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</si>
  <si>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</si>
  <si>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</si>
  <si>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</si>
  <si>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</si>
  <si>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</si>
  <si>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</si>
  <si>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</si>
  <si>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</si>
  <si>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</si>
  <si>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</si>
  <si>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</si>
  <si>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</si>
  <si>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</si>
  <si>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</si>
  <si>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</si>
  <si>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</si>
  <si>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</si>
  <si>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</si>
  <si>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</si>
  <si>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</si>
  <si>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</si>
  <si>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</si>
  <si>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</si>
  <si>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</si>
  <si>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</si>
  <si>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</si>
  <si>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</si>
  <si>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</si>
  <si>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</si>
  <si>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</si>
  <si>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</si>
  <si>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:05/06/2020</t>
  </si>
  <si>
    <t>Callao, 06 de junio del 2020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</si>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</sst>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H24" sqref="BG24:BH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66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65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1018.24</v>
      </c>
      <c r="F12" s="23">
        <v>428.6</v>
      </c>
      <c r="G12" s="23">
        <v>7343.68</v>
      </c>
      <c r="H12" s="23">
        <v>1759.8099999999997</v>
      </c>
      <c r="I12" s="23">
        <v>12224.06</v>
      </c>
      <c r="J12" s="23">
        <v>6271.42</v>
      </c>
      <c r="K12" s="23">
        <v>363.005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1575</v>
      </c>
      <c r="R12" s="23">
        <v>0</v>
      </c>
      <c r="S12" s="23">
        <v>3820</v>
      </c>
      <c r="T12" s="23">
        <v>0</v>
      </c>
      <c r="U12" s="23">
        <v>245</v>
      </c>
      <c r="V12" s="23">
        <v>1015</v>
      </c>
      <c r="W12" s="23">
        <v>860</v>
      </c>
      <c r="X12" s="23">
        <v>0</v>
      </c>
      <c r="Y12" s="23">
        <v>1455.27</v>
      </c>
      <c r="Z12" s="23">
        <v>0</v>
      </c>
      <c r="AA12" s="23">
        <v>999.00000000000011</v>
      </c>
      <c r="AB12" s="23">
        <v>0</v>
      </c>
      <c r="AC12" s="23">
        <v>2096.8580000000002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32000.113000000001</v>
      </c>
      <c r="AP12" s="23">
        <f>SUMIF($C$11:$AN$11,"I.Mad",C12:AN12)</f>
        <v>9474.83</v>
      </c>
      <c r="AQ12" s="23">
        <f>SUM(AO12:AP12)</f>
        <v>41474.942999999999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3</v>
      </c>
      <c r="F13" s="23">
        <v>5</v>
      </c>
      <c r="G13" s="23">
        <v>43</v>
      </c>
      <c r="H13" s="23">
        <v>24</v>
      </c>
      <c r="I13" s="23">
        <v>55</v>
      </c>
      <c r="J13" s="23">
        <v>78</v>
      </c>
      <c r="K13" s="23">
        <v>1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8</v>
      </c>
      <c r="R13" s="23" t="s">
        <v>32</v>
      </c>
      <c r="S13" s="23">
        <v>12</v>
      </c>
      <c r="T13" s="23" t="s">
        <v>32</v>
      </c>
      <c r="U13" s="23">
        <v>3</v>
      </c>
      <c r="V13" s="23">
        <v>13</v>
      </c>
      <c r="W13" s="23">
        <v>3</v>
      </c>
      <c r="X13" s="23" t="s">
        <v>32</v>
      </c>
      <c r="Y13" s="23">
        <v>10</v>
      </c>
      <c r="Z13" s="23" t="s">
        <v>32</v>
      </c>
      <c r="AA13" s="23">
        <v>8</v>
      </c>
      <c r="AB13" s="23" t="s">
        <v>32</v>
      </c>
      <c r="AC13" s="23">
        <v>11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157</v>
      </c>
      <c r="AP13" s="23">
        <f>SUMIF($C$11:$AN$11,"I.Mad",C13:AN13)</f>
        <v>120</v>
      </c>
      <c r="AQ13" s="23">
        <f>SUM(AO13:AP13)</f>
        <v>277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5</v>
      </c>
      <c r="G14" s="23">
        <v>1</v>
      </c>
      <c r="H14" s="23">
        <v>1</v>
      </c>
      <c r="I14" s="23">
        <v>4</v>
      </c>
      <c r="J14" s="23">
        <v>10</v>
      </c>
      <c r="K14" s="23">
        <v>1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4</v>
      </c>
      <c r="T14" s="23" t="s">
        <v>32</v>
      </c>
      <c r="U14" s="23">
        <v>2</v>
      </c>
      <c r="V14" s="23">
        <v>3</v>
      </c>
      <c r="W14" s="23">
        <v>2</v>
      </c>
      <c r="X14" s="23" t="s">
        <v>32</v>
      </c>
      <c r="Y14" s="23">
        <v>7</v>
      </c>
      <c r="Z14" s="23" t="s">
        <v>32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31</v>
      </c>
      <c r="AP14" s="23">
        <f>SUMIF($C$11:$AN$11,"I.Mad",C14:AN14)</f>
        <v>19</v>
      </c>
      <c r="AQ14" s="23">
        <f>SUM(AO14:AP14)</f>
        <v>50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5.4235040447507741</v>
      </c>
      <c r="F15" s="23">
        <v>6.9308488445196321</v>
      </c>
      <c r="G15" s="23">
        <v>10.439560439560442</v>
      </c>
      <c r="H15" s="23">
        <v>3.0487804878048781</v>
      </c>
      <c r="I15" s="23">
        <v>10.020826973530662</v>
      </c>
      <c r="J15" s="23">
        <v>12.964193168108592</v>
      </c>
      <c r="K15" s="23">
        <v>12.154696132596674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67.900199144484702</v>
      </c>
      <c r="R15" s="23" t="s">
        <v>32</v>
      </c>
      <c r="S15" s="23">
        <v>0.32365966920379274</v>
      </c>
      <c r="T15" s="23" t="s">
        <v>32</v>
      </c>
      <c r="U15" s="23">
        <v>76.122582389417062</v>
      </c>
      <c r="V15" s="23">
        <v>87.235228930037977</v>
      </c>
      <c r="W15" s="23">
        <v>28.869080490328276</v>
      </c>
      <c r="X15" s="23" t="s">
        <v>32</v>
      </c>
      <c r="Y15" s="23">
        <v>34.826990738911597</v>
      </c>
      <c r="Z15" s="23" t="s">
        <v>32</v>
      </c>
      <c r="AA15" s="23">
        <v>50.867052023121381</v>
      </c>
      <c r="AB15" s="23" t="s">
        <v>32</v>
      </c>
      <c r="AC15" s="23">
        <v>44.231069895073993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12.5</v>
      </c>
      <c r="F16" s="29">
        <v>12.5</v>
      </c>
      <c r="G16" s="29">
        <v>13</v>
      </c>
      <c r="H16" s="29">
        <v>13</v>
      </c>
      <c r="I16" s="29">
        <v>13</v>
      </c>
      <c r="J16" s="29">
        <v>13</v>
      </c>
      <c r="K16" s="29">
        <v>12.5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13.5</v>
      </c>
      <c r="T16" s="29" t="s">
        <v>32</v>
      </c>
      <c r="U16" s="29">
        <v>11</v>
      </c>
      <c r="V16" s="29">
        <v>11</v>
      </c>
      <c r="W16" s="29">
        <v>12.5</v>
      </c>
      <c r="X16" s="29" t="s">
        <v>32</v>
      </c>
      <c r="Y16" s="29">
        <v>12</v>
      </c>
      <c r="Z16" s="29" t="s">
        <v>32</v>
      </c>
      <c r="AA16" s="29">
        <v>11.5</v>
      </c>
      <c r="AB16" s="29" t="s">
        <v>32</v>
      </c>
      <c r="AC16" s="29" t="s">
        <v>69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</v>
      </c>
      <c r="AB30" s="35"/>
      <c r="AC30" s="35">
        <v>3.1419999999999999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4.1419999999999995</v>
      </c>
      <c r="AP30" s="23">
        <f t="shared" si="1"/>
        <v>0</v>
      </c>
      <c r="AQ30" s="35">
        <f t="shared" si="2"/>
        <v>4.1419999999999995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1018.24</v>
      </c>
      <c r="F41" s="35">
        <f t="shared" si="3"/>
        <v>428.6</v>
      </c>
      <c r="G41" s="35">
        <f t="shared" si="3"/>
        <v>7343.68</v>
      </c>
      <c r="H41" s="35">
        <f t="shared" si="3"/>
        <v>1759.8099999999997</v>
      </c>
      <c r="I41" s="35">
        <f t="shared" si="3"/>
        <v>12224.06</v>
      </c>
      <c r="J41" s="35">
        <f t="shared" si="3"/>
        <v>6271.42</v>
      </c>
      <c r="K41" s="35">
        <f t="shared" si="3"/>
        <v>363.005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1575</v>
      </c>
      <c r="R41" s="35">
        <f t="shared" si="3"/>
        <v>0</v>
      </c>
      <c r="S41" s="35">
        <f t="shared" si="3"/>
        <v>3820</v>
      </c>
      <c r="T41" s="35">
        <f t="shared" si="3"/>
        <v>0</v>
      </c>
      <c r="U41" s="35">
        <f t="shared" si="3"/>
        <v>245</v>
      </c>
      <c r="V41" s="35">
        <f t="shared" si="3"/>
        <v>1015</v>
      </c>
      <c r="W41" s="35">
        <f t="shared" si="3"/>
        <v>860</v>
      </c>
      <c r="X41" s="35">
        <f t="shared" si="3"/>
        <v>0</v>
      </c>
      <c r="Y41" s="35">
        <f t="shared" si="3"/>
        <v>1455.27</v>
      </c>
      <c r="Z41" s="35">
        <f t="shared" si="3"/>
        <v>0</v>
      </c>
      <c r="AA41" s="35">
        <f t="shared" si="3"/>
        <v>1000.0000000000001</v>
      </c>
      <c r="AB41" s="35">
        <f t="shared" si="3"/>
        <v>0</v>
      </c>
      <c r="AC41" s="35">
        <f t="shared" si="3"/>
        <v>2100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32004.255000000001</v>
      </c>
      <c r="AP41" s="35">
        <f>SUM(AP12,AP18,AP24:AP37)</f>
        <v>9474.83</v>
      </c>
      <c r="AQ41" s="35">
        <f t="shared" si="2"/>
        <v>41479.084999999999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17.5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2020-06-07T03:51:50Z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