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<sst xmlns="http://schemas.openxmlformats.org/spreadsheetml/2006/main" count="388" uniqueCount="69">
  <si>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</si>
  <si>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</si>
  <si>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</si>
  <si>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</si>
  <si>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</si>
  <si>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</si>
  <si>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</si>
  <si>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</si>
  <si>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</si>
  <si>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</si>
  <si>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</si>
  <si>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</si>
  <si>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</si>
  <si>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</si>
  <si>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</si>
  <si>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</si>
  <si>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</si>
  <si>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</si>
  <si>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</si>
  <si>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</si>
  <si>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</si>
  <si>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</si>
  <si>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</si>
  <si>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</si>
  <si>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</si>
  <si>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</si>
  <si>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</si>
  <si>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</si>
  <si>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</si>
  <si>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</si>
  <si>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</si>
  <si>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</si>
  <si>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</si>
  <si>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</si>
  <si>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</si>
  <si>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</si>
  <si>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</si>
  <si>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</si>
  <si>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</si>
  <si>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</si>
  <si>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</si>
  <si>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</si>
  <si>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</si>
  <si>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</si>
  <si>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</si>
  <si>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</si>
  <si>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</si>
  <si>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</si>
  <si>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</si>
  <si>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</si>
  <si>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</si>
  <si>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</si>
  <si>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</si>
  <si>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</si>
  <si>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</si>
  <si>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</si>
  <si>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</si>
  <si>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</si>
  <si>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</si>
  <si>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</si>
  <si>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</si>
  <si>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</si>
  <si>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</si>
  <si>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</si>
  <si>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</si>
  <si>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252-2023-PRODUCE, R.M.N° 262-2023-PRODUCE</t>
  </si>
  <si>
    <t>SM</t>
  </si>
  <si>
    <t xml:space="preserve">        Fecha  : 05/07/2023</t>
  </si>
  <si>
    <t>Callao,06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</si>
</sst>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M1" zoomScale="23" zoomScaleNormal="23" workbookViewId="0">
      <selection activeCell="AJ27" sqref="AJ2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67</v>
      </c>
      <c r="AP8" s="58"/>
      <c r="AQ8" s="58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7896.9750000000013</v>
      </c>
      <c r="H12" s="24">
        <v>17.25</v>
      </c>
      <c r="I12" s="24">
        <v>8814.934999999994</v>
      </c>
      <c r="J12" s="24">
        <v>6085.78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165.34</v>
      </c>
      <c r="R12" s="24">
        <v>0</v>
      </c>
      <c r="S12" s="24">
        <v>0</v>
      </c>
      <c r="T12" s="24">
        <v>0</v>
      </c>
      <c r="U12" s="24">
        <v>241.84</v>
      </c>
      <c r="V12" s="24">
        <v>169.66499999999999</v>
      </c>
      <c r="W12" s="24">
        <v>0</v>
      </c>
      <c r="X12" s="24">
        <v>0</v>
      </c>
      <c r="Y12" s="24">
        <v>379.55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17498.639999999996</v>
      </c>
      <c r="AP12" s="24">
        <f>SUMIF($C$11:$AN$11,"I.Mad",C12:AN12)</f>
        <v>6272.6949999999997</v>
      </c>
      <c r="AQ12" s="24">
        <f>SUM(AO12:AP12)</f>
        <v>23771.334999999995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66</v>
      </c>
      <c r="H13" s="24">
        <v>1</v>
      </c>
      <c r="I13" s="24">
        <v>88</v>
      </c>
      <c r="J13" s="24">
        <v>102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</v>
      </c>
      <c r="R13" s="24" t="s">
        <v>33</v>
      </c>
      <c r="S13" s="24" t="s">
        <v>33</v>
      </c>
      <c r="T13" s="24" t="s">
        <v>33</v>
      </c>
      <c r="U13" s="24">
        <v>2</v>
      </c>
      <c r="V13" s="24">
        <v>4</v>
      </c>
      <c r="W13" s="24" t="s">
        <v>33</v>
      </c>
      <c r="X13" s="24" t="s">
        <v>33</v>
      </c>
      <c r="Y13" s="24">
        <v>2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161</v>
      </c>
      <c r="AP13" s="24">
        <f>SUMIF($C$11:$AN$11,"I.Mad",C13:AN13)</f>
        <v>107</v>
      </c>
      <c r="AQ13" s="24">
        <f>SUM(AO13:AP13)</f>
        <v>268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19</v>
      </c>
      <c r="H14" s="24" t="s">
        <v>66</v>
      </c>
      <c r="I14" s="24">
        <v>6</v>
      </c>
      <c r="J14" s="24">
        <v>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 t="s">
        <v>33</v>
      </c>
      <c r="T14" s="24" t="s">
        <v>33</v>
      </c>
      <c r="U14" s="24">
        <v>1</v>
      </c>
      <c r="V14" s="24">
        <v>4</v>
      </c>
      <c r="W14" s="24" t="s">
        <v>33</v>
      </c>
      <c r="X14" s="24" t="s">
        <v>33</v>
      </c>
      <c r="Y14" s="24" t="s">
        <v>66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29</v>
      </c>
      <c r="AP14" s="24">
        <f>SUMIF($C$11:$AN$11,"I.Mad",C14:AN14)</f>
        <v>12</v>
      </c>
      <c r="AQ14" s="24">
        <f>SUM(AO14:AP14)</f>
        <v>41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69.336970027654601</v>
      </c>
      <c r="H15" s="24" t="s">
        <v>33</v>
      </c>
      <c r="I15" s="24">
        <v>71.960467609734494</v>
      </c>
      <c r="J15" s="24">
        <v>79.083743218396094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97.718422083731198</v>
      </c>
      <c r="R15" s="24" t="s">
        <v>33</v>
      </c>
      <c r="S15" s="24" t="s">
        <v>33</v>
      </c>
      <c r="T15" s="24" t="s">
        <v>33</v>
      </c>
      <c r="U15" s="24">
        <v>97.860962549359797</v>
      </c>
      <c r="V15" s="24">
        <v>98.034257651489796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11.5</v>
      </c>
      <c r="H16" s="27" t="s">
        <v>33</v>
      </c>
      <c r="I16" s="27">
        <v>11</v>
      </c>
      <c r="J16" s="27">
        <v>11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9</v>
      </c>
      <c r="R16" s="27" t="s">
        <v>33</v>
      </c>
      <c r="S16" s="27" t="s">
        <v>33</v>
      </c>
      <c r="T16" s="27" t="s">
        <v>33</v>
      </c>
      <c r="U16" s="27">
        <v>10</v>
      </c>
      <c r="V16" s="27">
        <v>10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7896.9750000000013</v>
      </c>
      <c r="H41" s="33">
        <f t="shared" si="3"/>
        <v>17.25</v>
      </c>
      <c r="I41" s="33">
        <f t="shared" si="3"/>
        <v>8814.934999999994</v>
      </c>
      <c r="J41" s="33">
        <f t="shared" si="3"/>
        <v>6085.78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165.34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241.84</v>
      </c>
      <c r="V41" s="33">
        <f t="shared" si="3"/>
        <v>169.66499999999999</v>
      </c>
      <c r="W41" s="33">
        <f t="shared" si="3"/>
        <v>0</v>
      </c>
      <c r="X41" s="33">
        <f t="shared" si="3"/>
        <v>0</v>
      </c>
      <c r="Y41" s="33">
        <f t="shared" si="3"/>
        <v>379.55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17498.639999999996</v>
      </c>
      <c r="AP41" s="33">
        <f>SUM(AP12,AP18,AP24:AP37)</f>
        <v>6272.6949999999997</v>
      </c>
      <c r="AQ41" s="33">
        <f t="shared" si="2"/>
        <v>23771.334999999995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2023-08-09T15:30:33Z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