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<sst xmlns="http://schemas.openxmlformats.org/spreadsheetml/2006/main" count="373" uniqueCount="69">
  <si>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</si>
  <si>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</si>
  <si>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</si>
  <si>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</si>
  <si>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</si>
  <si>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</si>
  <si>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</si>
  <si>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</si>
  <si>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</si>
  <si>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</si>
  <si>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</si>
  <si>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</si>
  <si>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</si>
  <si>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</si>
  <si>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</si>
  <si>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</si>
  <si>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</si>
  <si>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</si>
  <si>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</si>
  <si>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</si>
  <si>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</si>
  <si>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</si>
  <si>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</si>
  <si>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</si>
  <si>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</si>
  <si>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</si>
  <si>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</si>
  <si>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</si>
  <si>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</si>
  <si>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</si>
  <si>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</si>
  <si>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</si>
  <si>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</si>
  <si>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</si>
  <si>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</si>
  <si>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</si>
  <si>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</si>
  <si>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</si>
  <si>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</si>
  <si>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</si>
  <si>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</si>
  <si>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</si>
  <si>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</si>
  <si>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</si>
  <si>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</si>
  <si>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</si>
  <si>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</si>
  <si>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</si>
  <si>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</si>
  <si>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</si>
  <si>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</si>
  <si>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</si>
  <si>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</si>
  <si>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</si>
  <si>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</si>
  <si>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</si>
  <si>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</si>
  <si>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</si>
  <si>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</si>
  <si>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</si>
  <si>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</si>
  <si>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</si>
  <si>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</si>
  <si>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</si>
  <si>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>R.M.N°249-2020-PRODUCE, R.M.N° 383-2020-PRODUCE</t>
  </si>
  <si>
    <t xml:space="preserve">           Atención: Sr. José Luis Chicoma  Lúcar</t>
  </si>
  <si>
    <t>SM</t>
  </si>
  <si>
    <t>Callao,06 de diciembre del 2020</t>
  </si>
  <si>
    <t xml:space="preserve">        Fecha  : 05/12/2020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</si>
</sst>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1" zoomScale="23" zoomScaleNormal="23" workbookViewId="0">
      <selection activeCell="BG24" sqref="BG2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0.5703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68</v>
      </c>
      <c r="AP8" s="77"/>
      <c r="AQ8" s="77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3" t="s">
        <v>28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2584</v>
      </c>
      <c r="G12" s="23">
        <v>1424.4650000000001</v>
      </c>
      <c r="H12" s="23">
        <v>2461.33</v>
      </c>
      <c r="I12" s="23">
        <v>8135.47</v>
      </c>
      <c r="J12" s="23">
        <v>1036.58</v>
      </c>
      <c r="K12" s="23">
        <v>612.55999999999995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720.81</v>
      </c>
      <c r="R12" s="23">
        <v>0</v>
      </c>
      <c r="S12" s="23">
        <v>0</v>
      </c>
      <c r="T12" s="23">
        <v>0</v>
      </c>
      <c r="U12" s="23">
        <v>0</v>
      </c>
      <c r="V12" s="23">
        <v>55.459999999999994</v>
      </c>
      <c r="W12" s="23">
        <v>240</v>
      </c>
      <c r="X12" s="23">
        <v>0</v>
      </c>
      <c r="Y12" s="23">
        <v>45.604999999999997</v>
      </c>
      <c r="Z12" s="23">
        <v>0</v>
      </c>
      <c r="AA12" s="23">
        <v>989.14428610037646</v>
      </c>
      <c r="AB12" s="23">
        <v>0</v>
      </c>
      <c r="AC12" s="23">
        <v>299.83117649893961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11855.325462599316</v>
      </c>
      <c r="AP12" s="23">
        <f>SUMIF($C$11:$AN$11,"I.Mad",C12:AN12)</f>
        <v>6749.9299999999994</v>
      </c>
      <c r="AQ12" s="23">
        <f>SUM(AO12:AP12)</f>
        <v>18605.255462599314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>
        <v>45</v>
      </c>
      <c r="G13" s="23">
        <v>9</v>
      </c>
      <c r="H13" s="23">
        <v>48</v>
      </c>
      <c r="I13" s="23">
        <v>89</v>
      </c>
      <c r="J13" s="23">
        <v>48</v>
      </c>
      <c r="K13" s="23">
        <v>5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>
        <v>7</v>
      </c>
      <c r="R13" s="23" t="s">
        <v>31</v>
      </c>
      <c r="S13" s="23" t="s">
        <v>31</v>
      </c>
      <c r="T13" s="23" t="s">
        <v>31</v>
      </c>
      <c r="U13" s="23" t="s">
        <v>31</v>
      </c>
      <c r="V13" s="23">
        <v>2</v>
      </c>
      <c r="W13" s="23">
        <v>4</v>
      </c>
      <c r="X13" s="23" t="s">
        <v>31</v>
      </c>
      <c r="Y13" s="23">
        <v>1</v>
      </c>
      <c r="Z13" s="23" t="s">
        <v>31</v>
      </c>
      <c r="AA13" s="23">
        <v>21</v>
      </c>
      <c r="AB13" s="23" t="s">
        <v>31</v>
      </c>
      <c r="AC13" s="23">
        <v>8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139</v>
      </c>
      <c r="AP13" s="23">
        <f>SUMIF($C$11:$AN$11,"I.Mad",C13:AN13)</f>
        <v>148</v>
      </c>
      <c r="AQ13" s="23">
        <f>SUM(AO13:AP13)</f>
        <v>287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>
        <v>3</v>
      </c>
      <c r="G14" s="23">
        <v>1</v>
      </c>
      <c r="H14" s="23">
        <v>9</v>
      </c>
      <c r="I14" s="23">
        <v>15</v>
      </c>
      <c r="J14" s="23">
        <v>5</v>
      </c>
      <c r="K14" s="23" t="s">
        <v>66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>
        <v>4</v>
      </c>
      <c r="R14" s="23" t="s">
        <v>31</v>
      </c>
      <c r="S14" s="23" t="s">
        <v>31</v>
      </c>
      <c r="T14" s="23" t="s">
        <v>31</v>
      </c>
      <c r="U14" s="23" t="s">
        <v>31</v>
      </c>
      <c r="V14" s="23">
        <v>2</v>
      </c>
      <c r="W14" s="23">
        <v>4</v>
      </c>
      <c r="X14" s="23" t="s">
        <v>31</v>
      </c>
      <c r="Y14" s="23">
        <v>1</v>
      </c>
      <c r="Z14" s="23" t="s">
        <v>31</v>
      </c>
      <c r="AA14" s="23">
        <v>10</v>
      </c>
      <c r="AB14" s="23" t="s">
        <v>31</v>
      </c>
      <c r="AC14" s="23">
        <v>6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41</v>
      </c>
      <c r="AP14" s="23">
        <f>SUMIF($C$11:$AN$11,"I.Mad",C14:AN14)</f>
        <v>19</v>
      </c>
      <c r="AQ14" s="23">
        <f>SUM(AO14:AP14)</f>
        <v>60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>
        <v>2.3891414735695671</v>
      </c>
      <c r="G15" s="23">
        <v>0</v>
      </c>
      <c r="H15" s="23">
        <v>6.8898369424406525E-2</v>
      </c>
      <c r="I15" s="23">
        <v>1.3697511438317838</v>
      </c>
      <c r="J15" s="23">
        <v>0.12157058112659622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>
        <v>14.899082412698471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>
        <v>2.3789534853243497</v>
      </c>
      <c r="W15" s="23">
        <v>21.211070110815598</v>
      </c>
      <c r="X15" s="23" t="s">
        <v>31</v>
      </c>
      <c r="Y15" s="23">
        <v>3.3</v>
      </c>
      <c r="Z15" s="23" t="s">
        <v>31</v>
      </c>
      <c r="AA15" s="23">
        <v>8.9708599183074469</v>
      </c>
      <c r="AB15" s="23" t="s">
        <v>31</v>
      </c>
      <c r="AC15" s="23">
        <v>6.85241048697858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>
        <v>14.5</v>
      </c>
      <c r="G16" s="29">
        <v>15</v>
      </c>
      <c r="H16" s="29">
        <v>14.5</v>
      </c>
      <c r="I16" s="29">
        <v>14.5</v>
      </c>
      <c r="J16" s="29">
        <v>14.5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>
        <v>14</v>
      </c>
      <c r="R16" s="29" t="s">
        <v>31</v>
      </c>
      <c r="S16" s="29" t="s">
        <v>31</v>
      </c>
      <c r="T16" s="29" t="s">
        <v>31</v>
      </c>
      <c r="U16" s="29" t="s">
        <v>31</v>
      </c>
      <c r="V16" s="29">
        <v>13</v>
      </c>
      <c r="W16" s="29">
        <v>13</v>
      </c>
      <c r="X16" s="29" t="s">
        <v>31</v>
      </c>
      <c r="Y16" s="29">
        <v>12.5</v>
      </c>
      <c r="Z16" s="29" t="s">
        <v>31</v>
      </c>
      <c r="AA16" s="29">
        <v>12.5</v>
      </c>
      <c r="AB16" s="29" t="s">
        <v>31</v>
      </c>
      <c r="AC16" s="29">
        <v>12.5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3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23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23"/>
      <c r="AB26" s="35"/>
      <c r="AC26" s="23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23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29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v>0.8557138996233945</v>
      </c>
      <c r="AB30" s="35"/>
      <c r="AC30" s="37">
        <v>0.16882350106034316</v>
      </c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1.0245374006837378</v>
      </c>
      <c r="AP30" s="23">
        <f t="shared" si="1"/>
        <v>0</v>
      </c>
      <c r="AQ30" s="35">
        <f t="shared" si="2"/>
        <v>1.0245374006837378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2584</v>
      </c>
      <c r="G41" s="35">
        <f t="shared" si="3"/>
        <v>1424.4650000000001</v>
      </c>
      <c r="H41" s="35">
        <f t="shared" si="3"/>
        <v>2461.33</v>
      </c>
      <c r="I41" s="35">
        <f t="shared" si="3"/>
        <v>8135.47</v>
      </c>
      <c r="J41" s="35">
        <f t="shared" si="3"/>
        <v>1036.58</v>
      </c>
      <c r="K41" s="35">
        <f t="shared" si="3"/>
        <v>612.55999999999995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720.81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55.459999999999994</v>
      </c>
      <c r="W41" s="35">
        <f t="shared" si="3"/>
        <v>240</v>
      </c>
      <c r="X41" s="35">
        <f t="shared" si="3"/>
        <v>0</v>
      </c>
      <c r="Y41" s="35">
        <f t="shared" si="3"/>
        <v>45.604999999999997</v>
      </c>
      <c r="Z41" s="35">
        <f t="shared" si="3"/>
        <v>0</v>
      </c>
      <c r="AA41" s="35">
        <f t="shared" si="3"/>
        <v>989.99999999999989</v>
      </c>
      <c r="AB41" s="35">
        <f t="shared" si="3"/>
        <v>0</v>
      </c>
      <c r="AC41" s="35">
        <f t="shared" si="3"/>
        <v>299.99999999999994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11856.35</v>
      </c>
      <c r="AP41" s="35">
        <f>SUM(AP12,AP18,AP24:AP37)</f>
        <v>6749.9299999999994</v>
      </c>
      <c r="AQ41" s="35">
        <f t="shared" si="2"/>
        <v>18606.28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16.100000000000001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63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2020-12-07T03:23:22Z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