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<sst xmlns="http://schemas.openxmlformats.org/spreadsheetml/2006/main" count="376" uniqueCount="69">
  <si>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</si>
  <si>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</si>
  <si>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</si>
  <si>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</si>
  <si>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</si>
  <si>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</si>
  <si>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</si>
  <si>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</si>
  <si>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</si>
  <si>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</si>
  <si>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</si>
  <si>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</si>
  <si>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</si>
  <si>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</si>
  <si>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</si>
  <si>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</si>
  <si>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</si>
  <si>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</si>
  <si>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</si>
  <si>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</si>
  <si>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</si>
  <si>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</si>
  <si>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</si>
  <si>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</si>
  <si>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</si>
  <si>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</si>
  <si>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</si>
  <si>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</si>
  <si>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</si>
  <si>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</si>
  <si>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</si>
  <si>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</si>
  <si>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</si>
  <si>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</si>
  <si>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</si>
  <si>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</si>
  <si>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</si>
  <si>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</si>
  <si>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</si>
  <si>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</si>
  <si>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</si>
  <si>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</si>
  <si>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</si>
  <si>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</si>
  <si>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</si>
  <si>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</si>
  <si>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</si>
  <si>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</si>
  <si>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</si>
  <si>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</si>
  <si>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</si>
  <si>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</si>
  <si>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</si>
  <si>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</si>
  <si>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</si>
  <si>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</si>
  <si>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</si>
  <si>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</si>
  <si>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</si>
  <si>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</si>
  <si>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</si>
  <si>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</si>
  <si>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</si>
  <si>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</si>
  <si>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</si>
  <si>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252-2023-PRODUCE, R.M.N° 262-2023-PRODUCE</t>
  </si>
  <si>
    <t xml:space="preserve">        Fecha  : 07/07/2023</t>
  </si>
  <si>
    <t>Callao,08 de agosto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</si>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</sst>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P1" zoomScale="23" zoomScaleNormal="23" workbookViewId="0">
      <selection activeCell="BG17" sqref="BG16:BG1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9" t="s">
        <v>64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66</v>
      </c>
      <c r="AP8" s="61"/>
      <c r="AQ8" s="61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654.77</v>
      </c>
      <c r="G12" s="24">
        <v>13442.769999999997</v>
      </c>
      <c r="H12" s="24">
        <v>865.3649999999999</v>
      </c>
      <c r="I12" s="24">
        <v>11060.255000000006</v>
      </c>
      <c r="J12" s="24">
        <v>4313.63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26.58</v>
      </c>
      <c r="R12" s="24">
        <v>78.045000000000002</v>
      </c>
      <c r="S12" s="24">
        <v>951.72</v>
      </c>
      <c r="T12" s="24">
        <v>0</v>
      </c>
      <c r="U12" s="24">
        <v>273.68</v>
      </c>
      <c r="V12" s="24">
        <v>277.91500000000002</v>
      </c>
      <c r="W12" s="24">
        <v>0</v>
      </c>
      <c r="X12" s="24">
        <v>0</v>
      </c>
      <c r="Y12" s="24">
        <v>188.67999999999998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25943.685000000005</v>
      </c>
      <c r="AP12" s="24">
        <f>SUMIF($C$11:$AN$11,"I.Mad",C12:AN12)</f>
        <v>6189.7249999999995</v>
      </c>
      <c r="AQ12" s="24">
        <f>SUM(AO12:AP12)</f>
        <v>32133.410000000003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>
        <v>15</v>
      </c>
      <c r="G13" s="24">
        <v>95</v>
      </c>
      <c r="H13" s="24">
        <v>16</v>
      </c>
      <c r="I13" s="24">
        <v>96</v>
      </c>
      <c r="J13" s="24">
        <v>88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</v>
      </c>
      <c r="R13" s="24">
        <v>2</v>
      </c>
      <c r="S13" s="24">
        <v>4</v>
      </c>
      <c r="T13" s="24" t="s">
        <v>33</v>
      </c>
      <c r="U13" s="24">
        <v>6</v>
      </c>
      <c r="V13" s="24">
        <v>7</v>
      </c>
      <c r="W13" s="24" t="s">
        <v>33</v>
      </c>
      <c r="X13" s="24" t="s">
        <v>33</v>
      </c>
      <c r="Y13" s="24">
        <v>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205</v>
      </c>
      <c r="AP13" s="24">
        <f>SUMIF($C$11:$AN$11,"I.Mad",C13:AN13)</f>
        <v>128</v>
      </c>
      <c r="AQ13" s="24">
        <f>SUM(AO13:AP13)</f>
        <v>333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>
        <v>3</v>
      </c>
      <c r="G14" s="24">
        <v>21</v>
      </c>
      <c r="H14" s="24" t="s">
        <v>68</v>
      </c>
      <c r="I14" s="24">
        <v>7</v>
      </c>
      <c r="J14" s="24">
        <v>6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1</v>
      </c>
      <c r="R14" s="24">
        <v>2</v>
      </c>
      <c r="S14" s="24">
        <v>3</v>
      </c>
      <c r="T14" s="24" t="s">
        <v>33</v>
      </c>
      <c r="U14" s="24">
        <v>4</v>
      </c>
      <c r="V14" s="24">
        <v>5</v>
      </c>
      <c r="W14" s="24" t="s">
        <v>33</v>
      </c>
      <c r="X14" s="24" t="s">
        <v>33</v>
      </c>
      <c r="Y14" s="24" t="s">
        <v>68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36</v>
      </c>
      <c r="AP14" s="24">
        <f>SUMIF($C$11:$AN$11,"I.Mad",C14:AN14)</f>
        <v>16</v>
      </c>
      <c r="AQ14" s="24">
        <f>SUM(AO14:AP14)</f>
        <v>52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>
        <v>72.836948909479418</v>
      </c>
      <c r="G15" s="24">
        <v>75.769591495009195</v>
      </c>
      <c r="H15" s="24" t="s">
        <v>33</v>
      </c>
      <c r="I15" s="24">
        <v>68.744461676182581</v>
      </c>
      <c r="J15" s="24">
        <v>75.194773155472959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82.258064516129011</v>
      </c>
      <c r="R15" s="24">
        <v>91.159185262280644</v>
      </c>
      <c r="S15" s="24">
        <v>89.11887764207772</v>
      </c>
      <c r="T15" s="24" t="s">
        <v>33</v>
      </c>
      <c r="U15" s="24">
        <v>91.931450844045614</v>
      </c>
      <c r="V15" s="24">
        <v>91.62221128108034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>
        <v>11</v>
      </c>
      <c r="G16" s="27">
        <v>11</v>
      </c>
      <c r="H16" s="27" t="s">
        <v>33</v>
      </c>
      <c r="I16" s="27">
        <v>10.5</v>
      </c>
      <c r="J16" s="27">
        <v>11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10.5</v>
      </c>
      <c r="R16" s="27">
        <v>10</v>
      </c>
      <c r="S16" s="27">
        <v>10.5</v>
      </c>
      <c r="T16" s="27" t="s">
        <v>33</v>
      </c>
      <c r="U16" s="27">
        <v>10.5</v>
      </c>
      <c r="V16" s="27">
        <v>10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654.77</v>
      </c>
      <c r="G41" s="33">
        <f t="shared" si="3"/>
        <v>13442.769999999997</v>
      </c>
      <c r="H41" s="33">
        <f t="shared" si="3"/>
        <v>865.3649999999999</v>
      </c>
      <c r="I41" s="33">
        <f t="shared" si="3"/>
        <v>11060.255000000006</v>
      </c>
      <c r="J41" s="33">
        <f t="shared" si="3"/>
        <v>4313.63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26.58</v>
      </c>
      <c r="R41" s="33">
        <f t="shared" si="3"/>
        <v>78.045000000000002</v>
      </c>
      <c r="S41" s="33">
        <f t="shared" si="3"/>
        <v>951.72</v>
      </c>
      <c r="T41" s="33">
        <f t="shared" si="3"/>
        <v>0</v>
      </c>
      <c r="U41" s="33">
        <f t="shared" si="3"/>
        <v>273.68</v>
      </c>
      <c r="V41" s="33">
        <f t="shared" si="3"/>
        <v>277.91500000000002</v>
      </c>
      <c r="W41" s="33">
        <f t="shared" si="3"/>
        <v>0</v>
      </c>
      <c r="X41" s="33">
        <f t="shared" si="3"/>
        <v>0</v>
      </c>
      <c r="Y41" s="33">
        <f t="shared" si="3"/>
        <v>188.67999999999998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25943.685000000005</v>
      </c>
      <c r="AP41" s="33">
        <f>SUM(AP12,AP18,AP24:AP37)</f>
        <v>6189.7249999999995</v>
      </c>
      <c r="AQ41" s="33">
        <f t="shared" si="2"/>
        <v>32133.410000000003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>
        <v>22.6</v>
      </c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2023-08-09T15:41:10Z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