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8" i="1" l="1"/>
  <c r="AQ19" i="1"/>
  <c r="AQ34" i="1"/>
  <c r="AQ33" i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<sst xmlns="http://schemas.openxmlformats.org/spreadsheetml/2006/main" count="409" uniqueCount="69">
  <si>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</si>
  <si>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</si>
  <si>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</si>
  <si>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</si>
  <si>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</si>
  <si>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</si>
  <si>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</si>
  <si>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</si>
  <si>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</si>
  <si>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</si>
  <si>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</si>
  <si>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</si>
  <si>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</si>
  <si>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</si>
  <si>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</si>
  <si>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</si>
  <si>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</si>
  <si>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</si>
  <si>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</si>
  <si>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</si>
  <si>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</si>
  <si>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</si>
  <si>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</si>
  <si>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</si>
  <si>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</si>
  <si>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</si>
  <si>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</si>
  <si>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</si>
  <si>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</si>
  <si>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</si>
  <si>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</si>
  <si>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</si>
  <si>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</si>
  <si>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</si>
  <si>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</si>
  <si>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</si>
  <si>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</si>
  <si>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</si>
  <si>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</si>
  <si>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</si>
  <si>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</si>
  <si>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</si>
  <si>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</si>
  <si>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</si>
  <si>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</si>
  <si>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</si>
  <si>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</si>
  <si>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</si>
  <si>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</si>
  <si>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</si>
  <si>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</si>
  <si>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</si>
  <si>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</si>
  <si>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</si>
  <si>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</si>
  <si>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</si>
  <si>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</si>
  <si>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</si>
  <si>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</si>
  <si>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</si>
  <si>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</si>
  <si>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</si>
  <si>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</si>
  <si>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</si>
  <si>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</si>
  <si>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R.M.N°120-2021-PRODUCE ; R.M.N°173-2021-PRODUCE</t>
  </si>
  <si>
    <t>*Puerto de Ilo, cerrado por presencia de oleaje anómalo</t>
  </si>
  <si>
    <t xml:space="preserve">        Fecha  : 08/07/2021</t>
  </si>
  <si>
    <t>Callao, 09 de julio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</si>
</sst>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4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13" applyNumberFormat="0" applyAlignment="0" applyProtection="0"/>
    <xf numFmtId="0" fontId="32" fillId="8" borderId="14" applyNumberFormat="0" applyAlignment="0" applyProtection="0"/>
    <xf numFmtId="0" fontId="33" fillId="8" borderId="13" applyNumberFormat="0" applyAlignment="0" applyProtection="0"/>
    <xf numFmtId="0" fontId="34" fillId="0" borderId="15" applyNumberFormat="0" applyFill="0" applyAlignment="0" applyProtection="0"/>
    <xf numFmtId="0" fontId="35" fillId="9" borderId="16" applyNumberFormat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8" fillId="34" borderId="0" applyNumberFormat="0" applyBorder="0" applyAlignment="0" applyProtection="0"/>
    <xf numFmtId="0" fontId="1" fillId="0" borderId="0"/>
    <xf numFmtId="0" fontId="1" fillId="10" borderId="17" applyNumberFormat="0" applyFont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165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7" fontId="2" fillId="0" borderId="0" xfId="0" applyNumberFormat="1" applyFont="1"/>
    <xf numFmtId="0" fontId="18" fillId="3" borderId="2" xfId="0" applyFont="1" applyFill="1" applyBorder="1" applyAlignment="1">
      <alignment horizontal="center"/>
    </xf>
    <xf numFmtId="168" fontId="17" fillId="0" borderId="2" xfId="0" applyNumberFormat="1" applyFont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168" fontId="17" fillId="0" borderId="8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2" xfId="0" applyFont="1" applyBorder="1"/>
    <xf numFmtId="168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/>
    <xf numFmtId="168" fontId="2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2" fillId="0" borderId="0" xfId="0" applyNumberFormat="1" applyFont="1" applyBorder="1" applyProtection="1">
      <protection locked="0"/>
    </xf>
    <xf numFmtId="1" fontId="17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" fontId="17" fillId="0" borderId="2" xfId="0" applyNumberFormat="1" applyFont="1" applyFill="1" applyBorder="1" applyAlignment="1">
      <alignment horizontal="center"/>
    </xf>
    <xf numFmtId="168" fontId="17" fillId="0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1"/>
    <cellStyle name="Notas 2" xfId="42"/>
    <cellStyle name="Salida" xfId="11" builtinId="21" customBuiltin="1"/>
    <cellStyle name="Texto de advertencia" xfId="15" builtinId="11" customBuiltin="1"/>
    <cellStyle name="Texto explicativo" xfId="1" builtinId="53" customBuiltin="1"/>
    <cellStyle name="Texto explicativo 2" xfId="43"/>
    <cellStyle name="Título" xfId="2" builtinId="15" customBuiltin="1"/>
    <cellStyle name="Título 2" xfId="4" builtinId="17" customBuiltin="1"/>
    <cellStyle name="Título 3" xfId="5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G24" sqref="G2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8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9" t="s">
        <v>9</v>
      </c>
      <c r="D10" s="69"/>
      <c r="E10" s="69" t="s">
        <v>10</v>
      </c>
      <c r="F10" s="69"/>
      <c r="G10" s="69" t="s">
        <v>11</v>
      </c>
      <c r="H10" s="69"/>
      <c r="I10" s="69" t="s">
        <v>12</v>
      </c>
      <c r="J10" s="69"/>
      <c r="K10" s="69" t="s">
        <v>13</v>
      </c>
      <c r="L10" s="69"/>
      <c r="M10" s="69" t="s">
        <v>14</v>
      </c>
      <c r="N10" s="69"/>
      <c r="O10" s="69" t="s">
        <v>15</v>
      </c>
      <c r="P10" s="69"/>
      <c r="Q10" s="69" t="s">
        <v>16</v>
      </c>
      <c r="R10" s="69"/>
      <c r="S10" s="69" t="s">
        <v>17</v>
      </c>
      <c r="T10" s="69"/>
      <c r="U10" s="69" t="s">
        <v>18</v>
      </c>
      <c r="V10" s="69"/>
      <c r="W10" s="69" t="s">
        <v>19</v>
      </c>
      <c r="X10" s="69"/>
      <c r="Y10" s="71" t="s">
        <v>20</v>
      </c>
      <c r="Z10" s="71"/>
      <c r="AA10" s="69" t="s">
        <v>21</v>
      </c>
      <c r="AB10" s="69"/>
      <c r="AC10" s="69" t="s">
        <v>22</v>
      </c>
      <c r="AD10" s="69"/>
      <c r="AE10" s="69" t="s">
        <v>23</v>
      </c>
      <c r="AF10" s="69"/>
      <c r="AG10" s="69" t="s">
        <v>24</v>
      </c>
      <c r="AH10" s="69"/>
      <c r="AI10" s="69" t="s">
        <v>25</v>
      </c>
      <c r="AJ10" s="69"/>
      <c r="AK10" s="69" t="s">
        <v>26</v>
      </c>
      <c r="AL10" s="69"/>
      <c r="AM10" s="69" t="s">
        <v>27</v>
      </c>
      <c r="AN10" s="69"/>
      <c r="AO10" s="70" t="s">
        <v>28</v>
      </c>
      <c r="AP10" s="70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7" t="s">
        <v>30</v>
      </c>
      <c r="AP11" s="25" t="s">
        <v>31</v>
      </c>
      <c r="AQ11" s="26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2630.22</v>
      </c>
      <c r="H12" s="30">
        <v>0</v>
      </c>
      <c r="I12" s="30">
        <v>1536.37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80.915000000000006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4247.5050000000001</v>
      </c>
      <c r="AP12" s="30">
        <f>SUMIF($C$11:$AN$11,"I.Mad",C12:AN12)</f>
        <v>0</v>
      </c>
      <c r="AQ12" s="30">
        <f>SUM(AO12:AP12)</f>
        <v>4247.5050000000001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>
        <v>21</v>
      </c>
      <c r="H13" s="30" t="s">
        <v>34</v>
      </c>
      <c r="I13" s="30">
        <v>14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>
        <v>3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38</v>
      </c>
      <c r="AP13" s="30">
        <f>SUMIF($C$11:$AN$11,"I.Mad",C13:AN13)</f>
        <v>0</v>
      </c>
      <c r="AQ13" s="30">
        <f>SUM(AO13:AP13)</f>
        <v>38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>
        <v>13</v>
      </c>
      <c r="H14" s="30" t="s">
        <v>34</v>
      </c>
      <c r="I14" s="30">
        <v>9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22</v>
      </c>
      <c r="AP14" s="30">
        <f>SUMIF($C$11:$AN$11,"I.Mad",C14:AN14)</f>
        <v>0</v>
      </c>
      <c r="AQ14" s="30">
        <f>SUM(AO14:AP14)</f>
        <v>22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>
        <v>5.3935063628989246</v>
      </c>
      <c r="H15" s="30" t="s">
        <v>34</v>
      </c>
      <c r="I15" s="30">
        <v>1.2699924186753127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0" t="s">
        <v>34</v>
      </c>
      <c r="AP15" s="30" t="s">
        <v>34</v>
      </c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>
        <v>13.5</v>
      </c>
      <c r="H16" s="36" t="s">
        <v>34</v>
      </c>
      <c r="I16" s="36">
        <v>15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6" t="s">
        <v>34</v>
      </c>
      <c r="AP16" s="36" t="s">
        <v>34</v>
      </c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43"/>
      <c r="AP21" s="43"/>
      <c r="AQ21" s="43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43"/>
      <c r="AP22" s="43"/>
      <c r="AQ22" s="43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4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5" t="s">
        <v>43</v>
      </c>
      <c r="C25" s="42"/>
      <c r="D25" s="46"/>
      <c r="E25" s="42"/>
      <c r="F25" s="47"/>
      <c r="G25" s="42"/>
      <c r="H25" s="42"/>
      <c r="I25" s="42">
        <v>1.03</v>
      </c>
      <c r="J25" s="46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1.03</v>
      </c>
      <c r="AP25" s="30">
        <f t="shared" si="1"/>
        <v>0</v>
      </c>
      <c r="AQ25" s="42">
        <f t="shared" si="2"/>
        <v>1.03</v>
      </c>
      <c r="AT25" s="34"/>
      <c r="AU25" s="34"/>
      <c r="AV25" s="34"/>
    </row>
    <row r="26" spans="2:48" ht="50.25" customHeight="1" x14ac:dyDescent="0.55000000000000004">
      <c r="B26" s="45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5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67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5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67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67"/>
      <c r="Z29" s="30"/>
      <c r="AA29" s="30"/>
      <c r="AB29" s="42"/>
      <c r="AC29" s="42"/>
      <c r="AD29" s="42"/>
      <c r="AE29" s="42"/>
      <c r="AF29" s="46"/>
      <c r="AG29" s="42"/>
      <c r="AH29" s="42"/>
      <c r="AI29" s="46"/>
      <c r="AJ29" s="42"/>
      <c r="AK29" s="46"/>
      <c r="AL29" s="42"/>
      <c r="AM29" s="46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5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67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6"/>
      <c r="AN30" s="46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68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7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6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6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6"/>
      <c r="Z40" s="46"/>
      <c r="AA40" s="46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5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2630.22</v>
      </c>
      <c r="H41" s="42">
        <f t="shared" si="3"/>
        <v>0</v>
      </c>
      <c r="I41" s="42">
        <f t="shared" si="3"/>
        <v>1537.3999999999999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80.915000000000006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4248.5349999999999</v>
      </c>
      <c r="AP41" s="42">
        <f>SUM(AP12,AP18,AP24:AP37)</f>
        <v>0</v>
      </c>
      <c r="AQ41" s="42">
        <f t="shared" si="2"/>
        <v>4248.5349999999999</v>
      </c>
    </row>
    <row r="42" spans="2:43" ht="50.25" customHeight="1" x14ac:dyDescent="0.55000000000000004">
      <c r="B42" s="29" t="s">
        <v>59</v>
      </c>
      <c r="C42" s="48"/>
      <c r="D42" s="48"/>
      <c r="E42" s="48"/>
      <c r="F42" s="36"/>
      <c r="G42" s="36">
        <v>18.899999999999999</v>
      </c>
      <c r="H42" s="36"/>
      <c r="I42" s="36"/>
      <c r="J42" s="49"/>
      <c r="K42" s="49"/>
      <c r="L42" s="49"/>
      <c r="M42" s="49"/>
      <c r="N42" s="49"/>
      <c r="O42" s="49"/>
      <c r="P42" s="50"/>
      <c r="Q42" s="49"/>
      <c r="R42" s="49"/>
      <c r="S42" s="49"/>
      <c r="T42" s="49"/>
      <c r="U42" s="51"/>
      <c r="V42" s="51"/>
      <c r="W42" s="51"/>
      <c r="X42" s="51"/>
      <c r="Y42" s="51"/>
      <c r="Z42" s="51"/>
      <c r="AA42" s="51"/>
      <c r="AB42" s="51"/>
      <c r="AC42" s="30"/>
      <c r="AD42" s="51"/>
      <c r="AE42" s="36"/>
      <c r="AF42" s="51"/>
      <c r="AG42" s="36"/>
      <c r="AH42" s="51"/>
      <c r="AI42" s="51"/>
      <c r="AJ42" s="51"/>
      <c r="AK42" s="36"/>
      <c r="AL42" s="51"/>
      <c r="AM42" s="36"/>
      <c r="AN42" s="51"/>
      <c r="AO42" s="52"/>
      <c r="AP42" s="52"/>
      <c r="AQ42" s="53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4"/>
      <c r="G44" s="19"/>
      <c r="H44" s="19"/>
      <c r="I44" s="19"/>
      <c r="J44" s="55"/>
      <c r="K44" s="19"/>
      <c r="L44" s="19"/>
      <c r="M44" s="56"/>
      <c r="N44" s="57"/>
      <c r="O44" s="57"/>
      <c r="P44" s="19"/>
      <c r="R44" s="19"/>
      <c r="S44" s="58"/>
      <c r="T44" s="19"/>
      <c r="U44" s="5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9"/>
      <c r="G45" s="59"/>
      <c r="H45" s="19"/>
      <c r="I45" s="57"/>
      <c r="J45" s="57"/>
      <c r="K45" s="57"/>
      <c r="L45" s="57"/>
      <c r="M45" s="60"/>
      <c r="N45" s="60"/>
      <c r="O45" s="57"/>
      <c r="P45" s="19"/>
      <c r="R45" s="19"/>
      <c r="S45" s="58"/>
      <c r="T45" s="19"/>
      <c r="U45" s="58"/>
      <c r="V45" s="19"/>
      <c r="W45" s="19"/>
      <c r="X45" s="19"/>
      <c r="Y45" s="61"/>
      <c r="Z45" s="6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2" t="s">
        <v>64</v>
      </c>
      <c r="C46" s="3"/>
      <c r="G46" s="59" t="s">
        <v>66</v>
      </c>
      <c r="I46" s="57"/>
      <c r="J46" s="57"/>
      <c r="K46" s="57"/>
      <c r="L46" s="57"/>
      <c r="M46" s="63"/>
      <c r="N46" s="64"/>
      <c r="T46" s="16"/>
      <c r="U46" s="16"/>
      <c r="V46" s="16"/>
      <c r="W46" s="16"/>
      <c r="X46" s="16"/>
      <c r="Y46" s="61"/>
      <c r="Z46" s="61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2021-07-09T17:21:50Z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