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s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<sst xmlns="http://schemas.openxmlformats.org/spreadsheetml/2006/main" count="392" uniqueCount="66">
  <si>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</si>
  <si>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</si>
  <si>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</si>
  <si>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</si>
  <si>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</si>
  <si>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</si>
  <si>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</si>
  <si>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</si>
  <si>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</si>
  <si>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</si>
  <si>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</si>
  <si>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</si>
  <si>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</si>
  <si>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</si>
  <si>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</si>
  <si>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</si>
  <si>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</si>
  <si>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</si>
  <si>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</si>
  <si>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</si>
  <si>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</si>
  <si>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</si>
  <si>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</si>
  <si>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</si>
  <si>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</si>
  <si>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</si>
  <si>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</si>
  <si>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</si>
  <si>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</si>
  <si>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</si>
  <si>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</si>
  <si>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</si>
  <si>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</si>
  <si>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</si>
  <si>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</si>
  <si>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</si>
  <si>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</si>
  <si>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</si>
  <si>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</si>
  <si>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</si>
  <si>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</si>
  <si>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</si>
  <si>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</si>
  <si>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</si>
  <si>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</si>
  <si>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</si>
  <si>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</si>
  <si>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</si>
  <si>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</si>
  <si>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</si>
  <si>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</si>
  <si>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</si>
  <si>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</si>
  <si>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</si>
  <si>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</si>
  <si>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</si>
  <si>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</si>
  <si>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</si>
  <si>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</si>
  <si>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</si>
  <si>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</si>
  <si>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</si>
  <si>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</si>
  <si>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08/08/2016</t>
  </si>
  <si>
    <t>Callao, 09 de agosto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</si>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</sst>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U26" sqref="U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62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54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48</v>
      </c>
      <c r="AF10" s="115"/>
      <c r="AG10" s="121" t="s">
        <v>49</v>
      </c>
      <c r="AH10" s="115"/>
      <c r="AI10" s="121" t="s">
        <v>50</v>
      </c>
      <c r="AJ10" s="115"/>
      <c r="AK10" s="121" t="s">
        <v>51</v>
      </c>
      <c r="AL10" s="115"/>
      <c r="AM10" s="121" t="s">
        <v>52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578.89700000000005</v>
      </c>
      <c r="AF12" s="53">
        <v>29.045000000000002</v>
      </c>
      <c r="AG12" s="53">
        <v>2007.0093243243243</v>
      </c>
      <c r="AH12" s="53">
        <v>0</v>
      </c>
      <c r="AI12" s="53">
        <v>0</v>
      </c>
      <c r="AJ12" s="53">
        <v>0</v>
      </c>
      <c r="AK12" s="53">
        <v>96.287000000000006</v>
      </c>
      <c r="AL12" s="53">
        <v>0</v>
      </c>
      <c r="AM12" s="53">
        <v>449.70738453285145</v>
      </c>
      <c r="AN12" s="53">
        <v>0</v>
      </c>
      <c r="AO12" s="54">
        <f>SUMIF($C$11:$AN$11,"Ind*",C12:AN12)</f>
        <v>3131.9007088571757</v>
      </c>
      <c r="AP12" s="54">
        <f>SUMIF($C$11:$AN$11,"I.Mad",C12:AN12)</f>
        <v>29.045000000000002</v>
      </c>
      <c r="AQ12" s="54">
        <f>SUM(AO12:AP12)</f>
        <v>3160.9457088571758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10</v>
      </c>
      <c r="AF13" s="55">
        <v>1</v>
      </c>
      <c r="AG13" s="55">
        <v>23</v>
      </c>
      <c r="AH13" s="55" t="s">
        <v>20</v>
      </c>
      <c r="AI13" s="55" t="s">
        <v>20</v>
      </c>
      <c r="AJ13" s="55" t="s">
        <v>20</v>
      </c>
      <c r="AK13" s="55">
        <v>3</v>
      </c>
      <c r="AL13" s="55" t="s">
        <v>20</v>
      </c>
      <c r="AM13" s="55">
        <v>2</v>
      </c>
      <c r="AN13" s="55" t="s">
        <v>20</v>
      </c>
      <c r="AO13" s="54">
        <f>SUMIF($C$11:$AN$11,"Ind*",C13:AN13)</f>
        <v>38</v>
      </c>
      <c r="AP13" s="54">
        <f>SUMIF($C$11:$AN$11,"I.Mad",C13:AN13)</f>
        <v>1</v>
      </c>
      <c r="AQ13" s="54">
        <f>SUM(AO13:AP13)</f>
        <v>39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4</v>
      </c>
      <c r="AF14" s="55" t="s">
        <v>65</v>
      </c>
      <c r="AG14" s="55">
        <v>6</v>
      </c>
      <c r="AH14" s="55" t="s">
        <v>20</v>
      </c>
      <c r="AI14" s="55" t="s">
        <v>20</v>
      </c>
      <c r="AJ14" s="55" t="s">
        <v>20</v>
      </c>
      <c r="AK14" s="55">
        <v>2</v>
      </c>
      <c r="AL14" s="55" t="s">
        <v>20</v>
      </c>
      <c r="AM14" s="55">
        <v>2</v>
      </c>
      <c r="AN14" s="55" t="s">
        <v>20</v>
      </c>
      <c r="AO14" s="54">
        <f>SUMIF($C$11:$AN$11,"Ind*",C14:AN14)</f>
        <v>14</v>
      </c>
      <c r="AP14" s="54">
        <f>SUMIF($C$11:$AN$11,"I.Mad",C14:AN14)</f>
        <v>0</v>
      </c>
      <c r="AQ14" s="54">
        <f>SUM(AO14:AP14)</f>
        <v>14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9.8107303151112468</v>
      </c>
      <c r="AF15" s="55" t="s">
        <v>20</v>
      </c>
      <c r="AG15" s="55">
        <v>6.9456382562362631</v>
      </c>
      <c r="AH15" s="55" t="s">
        <v>20</v>
      </c>
      <c r="AI15" s="55" t="s">
        <v>20</v>
      </c>
      <c r="AJ15" s="55" t="s">
        <v>20</v>
      </c>
      <c r="AK15" s="55">
        <v>7.556691325264687</v>
      </c>
      <c r="AL15" s="55" t="s">
        <v>20</v>
      </c>
      <c r="AM15" s="55">
        <v>6.149764243065877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13</v>
      </c>
      <c r="AF16" s="61" t="s">
        <v>20</v>
      </c>
      <c r="AG16" s="61">
        <v>13</v>
      </c>
      <c r="AH16" s="61" t="s">
        <v>20</v>
      </c>
      <c r="AI16" s="61" t="s">
        <v>20</v>
      </c>
      <c r="AJ16" s="61" t="s">
        <v>20</v>
      </c>
      <c r="AK16" s="61">
        <v>13</v>
      </c>
      <c r="AL16" s="61" t="s">
        <v>20</v>
      </c>
      <c r="AM16" s="61">
        <v>12.5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>
        <v>24.772615467148544</v>
      </c>
      <c r="AN25" s="58"/>
      <c r="AO25" s="54">
        <f t="shared" ref="AO25:AO37" si="1">SUMIF($C$11:$AN$11,"Ind*",C25:AN25)</f>
        <v>24.772615467148544</v>
      </c>
      <c r="AP25" s="54">
        <f t="shared" ref="AP25:AP37" si="2">SUMIF($C$11:$AN$11,"I.Mad",C25:AN25)</f>
        <v>0</v>
      </c>
      <c r="AQ25" s="58">
        <f>SUM(AO25:AP25)</f>
        <v>24.772615467148544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578.89700000000005</v>
      </c>
      <c r="AF38" s="58">
        <f t="shared" si="4"/>
        <v>29.045000000000002</v>
      </c>
      <c r="AG38" s="58">
        <f t="shared" si="4"/>
        <v>2007.0093243243243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96.287000000000006</v>
      </c>
      <c r="AL38" s="58">
        <f t="shared" si="4"/>
        <v>0</v>
      </c>
      <c r="AM38" s="58">
        <f>+SUM(AM12,AM18,AM24:AM37)</f>
        <v>474.48</v>
      </c>
      <c r="AN38" s="58">
        <f t="shared" si="4"/>
        <v>0</v>
      </c>
      <c r="AO38" s="58">
        <f>SUM(AO12,AO18,AO24:AO37)</f>
        <v>3156.6733243243243</v>
      </c>
      <c r="AP38" s="58">
        <f>SUM(AP12,AP18,AP24:AP37)</f>
        <v>29.045000000000002</v>
      </c>
      <c r="AQ38" s="58">
        <f>SUM(AO38:AP38)</f>
        <v>3185.7183243243244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18</v>
      </c>
      <c r="H39" s="60"/>
      <c r="I39" s="93">
        <v>17.899999999999999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15.7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2016-08-09T17:41:35Z</dcterms:modified>
</cp:coreProperties>
</file>