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<sst xmlns="http://schemas.openxmlformats.org/spreadsheetml/2006/main" count="386" uniqueCount="68">
  <si>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</si>
  <si>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</si>
  <si>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</si>
  <si>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</si>
  <si>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</si>
  <si>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</si>
  <si>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</si>
  <si>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</si>
  <si>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</si>
  <si>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</si>
  <si>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</si>
  <si>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</si>
  <si>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</si>
  <si>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</si>
  <si>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</si>
  <si>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</si>
  <si>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</si>
  <si>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</si>
  <si>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</si>
  <si>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</si>
  <si>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</si>
  <si>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</si>
  <si>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</si>
  <si>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</si>
  <si>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</si>
  <si>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</si>
  <si>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</si>
  <si>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</si>
  <si>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</si>
  <si>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</si>
  <si>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</si>
  <si>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</si>
  <si>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</si>
  <si>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</si>
  <si>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</si>
  <si>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</si>
  <si>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</si>
  <si>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</si>
  <si>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</si>
  <si>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</si>
  <si>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</si>
  <si>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</si>
  <si>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</si>
  <si>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</si>
  <si>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</si>
  <si>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</si>
  <si>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</si>
  <si>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</si>
  <si>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</si>
  <si>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</si>
  <si>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</si>
  <si>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</si>
  <si>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</si>
  <si>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</si>
  <si>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</si>
  <si>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</si>
  <si>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</si>
  <si>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</si>
  <si>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</si>
  <si>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</si>
  <si>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</si>
  <si>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</si>
  <si>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</si>
  <si>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 ,</t>
  </si>
  <si>
    <t xml:space="preserve"> R.M.N° 011-2011-PRODUCE,  </t>
  </si>
  <si>
    <t xml:space="preserve">        Fecha  : 09/03/2011</t>
  </si>
  <si>
    <t>Callao, 10 de  Marzo del 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</si>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</sst>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X1">
      <selection activeCell="AD4" sqref="AD4"/>
    </sheetView>
  </sheetViews>
  <sheetFormatPr defaultColWidth="11.421875" defaultRowHeight="12.75"/>
  <cols>
    <col min="2" max="2" width="20.00390625" style="0" customWidth="1"/>
    <col min="3" max="3" width="8.4218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8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7.57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9.14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9.421875" style="0" customWidth="1"/>
    <col min="32" max="32" width="7.28125" style="0" customWidth="1"/>
    <col min="33" max="33" width="10.140625" style="0" customWidth="1"/>
    <col min="34" max="34" width="8.140625" style="0" customWidth="1"/>
    <col min="35" max="35" width="6.57421875" style="0" customWidth="1"/>
    <col min="36" max="36" width="6.140625" style="0" customWidth="1"/>
    <col min="37" max="37" width="9.28125" style="0" customWidth="1"/>
    <col min="38" max="38" width="6.140625" style="0" customWidth="1"/>
    <col min="39" max="39" width="9.8515625" style="0" customWidth="1"/>
    <col min="40" max="40" width="8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65</v>
      </c>
      <c r="AP6" s="95"/>
      <c r="AQ6" s="100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3" t="s">
        <v>8</v>
      </c>
      <c r="J8" s="90"/>
      <c r="K8" s="88" t="s">
        <v>9</v>
      </c>
      <c r="L8" s="84"/>
      <c r="M8" s="88" t="s">
        <v>10</v>
      </c>
      <c r="N8" s="90"/>
      <c r="O8" s="83" t="s">
        <v>11</v>
      </c>
      <c r="P8" s="84"/>
      <c r="Q8" s="83" t="s">
        <v>12</v>
      </c>
      <c r="R8" s="84"/>
      <c r="S8" s="83" t="s">
        <v>13</v>
      </c>
      <c r="T8" s="84"/>
      <c r="U8" s="83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1" t="s">
        <v>18</v>
      </c>
      <c r="AD8" s="82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3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2501</v>
      </c>
      <c r="AF10" s="28">
        <v>93</v>
      </c>
      <c r="AG10" s="28">
        <v>2650</v>
      </c>
      <c r="AH10" s="28">
        <v>141</v>
      </c>
      <c r="AI10" s="28">
        <v>0</v>
      </c>
      <c r="AJ10" s="28">
        <v>0</v>
      </c>
      <c r="AK10" s="28">
        <v>831</v>
      </c>
      <c r="AL10" s="28">
        <v>0</v>
      </c>
      <c r="AM10" s="28">
        <v>1102</v>
      </c>
      <c r="AN10" s="28">
        <v>237</v>
      </c>
      <c r="AO10" s="28">
        <f>SUMIF($C$9:$AN$9,"Ind",C10:AN10)</f>
        <v>7084</v>
      </c>
      <c r="AP10" s="28">
        <f>SUMIF($C$9:$AN$9,"I.Mad",C10:AN10)</f>
        <v>471</v>
      </c>
      <c r="AQ10" s="28">
        <f>SUM(AO10:AP10)</f>
        <v>7555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19</v>
      </c>
      <c r="AF11" s="30">
        <v>1</v>
      </c>
      <c r="AG11" s="30">
        <v>28</v>
      </c>
      <c r="AH11" s="30">
        <v>2</v>
      </c>
      <c r="AI11" s="30" t="s">
        <v>29</v>
      </c>
      <c r="AJ11" s="30" t="s">
        <v>29</v>
      </c>
      <c r="AK11" s="30">
        <v>6</v>
      </c>
      <c r="AL11" s="30" t="s">
        <v>29</v>
      </c>
      <c r="AM11" s="30">
        <v>25</v>
      </c>
      <c r="AN11" s="30">
        <v>7</v>
      </c>
      <c r="AO11" s="28">
        <f>SUMIF($C$9:$AN$9,"Ind",C11:AN11)</f>
        <v>78</v>
      </c>
      <c r="AP11" s="28">
        <f>SUMIF($C$9:$AN$9,"I.Mad",C11:AN11)</f>
        <v>10</v>
      </c>
      <c r="AQ11" s="28">
        <f>SUM(AO11:AP11)</f>
        <v>88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6</v>
      </c>
      <c r="AF12" s="30">
        <v>1</v>
      </c>
      <c r="AG12" s="30">
        <v>8</v>
      </c>
      <c r="AH12" s="28" t="s">
        <v>67</v>
      </c>
      <c r="AI12" s="30" t="s">
        <v>29</v>
      </c>
      <c r="AJ12" s="30" t="s">
        <v>29</v>
      </c>
      <c r="AK12" s="30">
        <v>3</v>
      </c>
      <c r="AL12" s="30" t="s">
        <v>29</v>
      </c>
      <c r="AM12" s="30">
        <v>11</v>
      </c>
      <c r="AN12" s="30">
        <v>3</v>
      </c>
      <c r="AO12" s="28">
        <f>SUMIF($C$9:$AN$9,"Ind",C12:AN12)</f>
        <v>28</v>
      </c>
      <c r="AP12" s="28">
        <f>SUMIF($C$9:$AN$9,"I.Mad",C12:AN12)</f>
        <v>4</v>
      </c>
      <c r="AQ12" s="28">
        <f>SUM(AO12:AP12)</f>
        <v>32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6</v>
      </c>
      <c r="AF13" s="30">
        <v>23</v>
      </c>
      <c r="AG13" s="30">
        <v>3</v>
      </c>
      <c r="AH13" s="30" t="s">
        <v>29</v>
      </c>
      <c r="AI13" s="30" t="s">
        <v>29</v>
      </c>
      <c r="AJ13" s="30" t="s">
        <v>29</v>
      </c>
      <c r="AK13" s="30">
        <v>6</v>
      </c>
      <c r="AL13" s="30" t="s">
        <v>29</v>
      </c>
      <c r="AM13" s="30">
        <v>2</v>
      </c>
      <c r="AN13" s="30">
        <v>8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>
        <v>13.5</v>
      </c>
      <c r="AF14" s="60">
        <v>13</v>
      </c>
      <c r="AG14" s="60">
        <v>12.5</v>
      </c>
      <c r="AH14" s="60" t="s">
        <v>29</v>
      </c>
      <c r="AI14" s="60" t="s">
        <v>29</v>
      </c>
      <c r="AJ14" s="60" t="s">
        <v>29</v>
      </c>
      <c r="AK14" s="60">
        <v>13.5</v>
      </c>
      <c r="AL14" s="60" t="s">
        <v>29</v>
      </c>
      <c r="AM14" s="60">
        <v>13.5</v>
      </c>
      <c r="AN14" s="60">
        <v>13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>
        <v>287</v>
      </c>
      <c r="D22" s="55"/>
      <c r="E22" s="55"/>
      <c r="F22" s="55"/>
      <c r="G22" s="55"/>
      <c r="H22" s="55"/>
      <c r="I22" s="55">
        <v>1079</v>
      </c>
      <c r="J22" s="56"/>
      <c r="K22" s="55">
        <v>200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>
        <v>1106</v>
      </c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2672</v>
      </c>
      <c r="AP22" s="28">
        <f aca="true" t="shared" si="1" ref="AP22:AP35">SUMIF($C$9:$AN$9,"I.Mad",C22:AN22)</f>
        <v>0</v>
      </c>
      <c r="AQ22" s="28">
        <f aca="true" t="shared" si="2" ref="AQ22:AQ35">SUM(AO22:AP22)</f>
        <v>2672</v>
      </c>
    </row>
    <row r="23" spans="2:43" ht="20.25">
      <c r="B23" s="58" t="s">
        <v>39</v>
      </c>
      <c r="C23" s="55">
        <v>63</v>
      </c>
      <c r="D23" s="55"/>
      <c r="E23" s="55"/>
      <c r="F23" s="55"/>
      <c r="G23" s="55"/>
      <c r="H23" s="55"/>
      <c r="I23" s="55">
        <v>51</v>
      </c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199</v>
      </c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313</v>
      </c>
      <c r="AP23" s="28">
        <f t="shared" si="1"/>
        <v>0</v>
      </c>
      <c r="AQ23" s="28">
        <f t="shared" si="2"/>
        <v>313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>
        <v>8</v>
      </c>
      <c r="AH28" s="30"/>
      <c r="AI28" s="30"/>
      <c r="AJ28" s="30"/>
      <c r="AK28" s="30"/>
      <c r="AL28" s="30"/>
      <c r="AM28" s="30"/>
      <c r="AN28" s="30"/>
      <c r="AO28" s="28">
        <f t="shared" si="0"/>
        <v>8</v>
      </c>
      <c r="AP28" s="28">
        <f t="shared" si="1"/>
        <v>0</v>
      </c>
      <c r="AQ28" s="28">
        <f t="shared" si="2"/>
        <v>8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>
        <v>3</v>
      </c>
      <c r="AN34" s="62"/>
      <c r="AO34" s="28">
        <f t="shared" si="0"/>
        <v>3</v>
      </c>
      <c r="AP34" s="28">
        <f t="shared" si="1"/>
        <v>0</v>
      </c>
      <c r="AQ34" s="28">
        <f t="shared" si="2"/>
        <v>3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350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1130</v>
      </c>
      <c r="J36" s="28">
        <f t="shared" si="3"/>
        <v>0</v>
      </c>
      <c r="K36" s="28">
        <f t="shared" si="3"/>
        <v>200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1305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2501</v>
      </c>
      <c r="AF36" s="28">
        <f t="shared" si="3"/>
        <v>93</v>
      </c>
      <c r="AG36" s="28">
        <f t="shared" si="3"/>
        <v>2658</v>
      </c>
      <c r="AH36" s="28">
        <f t="shared" si="3"/>
        <v>141</v>
      </c>
      <c r="AI36" s="28">
        <f t="shared" si="3"/>
        <v>0</v>
      </c>
      <c r="AJ36" s="28">
        <f t="shared" si="3"/>
        <v>0</v>
      </c>
      <c r="AK36" s="28">
        <f t="shared" si="3"/>
        <v>831</v>
      </c>
      <c r="AL36" s="28">
        <f t="shared" si="3"/>
        <v>0</v>
      </c>
      <c r="AM36" s="28">
        <f t="shared" si="3"/>
        <v>1105</v>
      </c>
      <c r="AN36" s="28">
        <f t="shared" si="3"/>
        <v>237</v>
      </c>
      <c r="AO36" s="28">
        <f>SUM(AO10,AO16,AO22:AO35)</f>
        <v>10080</v>
      </c>
      <c r="AP36" s="28">
        <f>SUM(AP10,AP16,AP22:AP35)</f>
        <v>471</v>
      </c>
      <c r="AQ36" s="28">
        <f>SUM(AO36:AP36)</f>
        <v>10551</v>
      </c>
    </row>
    <row r="37" spans="2:43" ht="22.5" customHeight="1">
      <c r="B37" s="27" t="s">
        <v>53</v>
      </c>
      <c r="C37" s="63">
        <v>21.4</v>
      </c>
      <c r="D37" s="63"/>
      <c r="E37" s="63"/>
      <c r="F37" s="63"/>
      <c r="G37" s="63">
        <v>17.7</v>
      </c>
      <c r="H37" s="63"/>
      <c r="I37" s="63">
        <v>20.8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17.1</v>
      </c>
      <c r="V37" s="63"/>
      <c r="W37" s="63"/>
      <c r="X37" s="63"/>
      <c r="Y37" s="63">
        <v>16.4</v>
      </c>
      <c r="Z37" s="63"/>
      <c r="AA37" s="63"/>
      <c r="AB37" s="63"/>
      <c r="AC37" s="63">
        <v>21.2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16.4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2011-03-08T17:59:37Z</dcterms:modified>
  <cp:category/>
  <cp:version/>
  <cp:contentType/>
  <cp:contentStatus/>
</cp:coreProperties>
</file>