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<sst xmlns="http://schemas.openxmlformats.org/spreadsheetml/2006/main" count="393" uniqueCount="69">
  <si>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</si>
  <si>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</si>
  <si>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</si>
  <si>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</si>
  <si>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</si>
  <si>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</si>
  <si>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</si>
  <si>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</si>
  <si>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</si>
  <si>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</si>
  <si>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</si>
  <si>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</si>
  <si>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</si>
  <si>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</si>
  <si>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</si>
  <si>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</si>
  <si>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</si>
  <si>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</si>
  <si>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</si>
  <si>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</si>
  <si>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</si>
  <si>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</si>
  <si>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</si>
  <si>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</si>
  <si>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</si>
  <si>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</si>
  <si>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</si>
  <si>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</si>
  <si>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</si>
  <si>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</si>
  <si>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</si>
  <si>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</si>
  <si>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</si>
  <si>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</si>
  <si>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</si>
  <si>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</si>
  <si>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</si>
  <si>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</si>
  <si>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</si>
  <si>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</si>
  <si>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</si>
  <si>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</si>
  <si>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</si>
  <si>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</si>
  <si>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</si>
  <si>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</si>
  <si>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</si>
  <si>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</si>
  <si>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</si>
  <si>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</si>
  <si>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</si>
  <si>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</si>
  <si>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</si>
  <si>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</si>
  <si>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</si>
  <si>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</si>
  <si>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</si>
  <si>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</si>
  <si>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</si>
  <si>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</si>
  <si>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</si>
  <si>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</si>
  <si>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</si>
  <si>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</si>
  <si>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</si>
  <si>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SM</t>
  </si>
  <si>
    <t>R.M.N°167-2022-PRODUCE, R.M.N°230-2022-PRODUCE</t>
  </si>
  <si>
    <t xml:space="preserve">        Fecha  : 09/07/2022</t>
  </si>
  <si>
    <t>Callao, 11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</si>
</sst>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S21" sqref="S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396.17500000000001</v>
      </c>
      <c r="G12" s="30">
        <v>2366.3599999999997</v>
      </c>
      <c r="H12" s="30">
        <v>0</v>
      </c>
      <c r="I12" s="30">
        <v>10379.219999999999</v>
      </c>
      <c r="J12" s="30">
        <v>2074.48</v>
      </c>
      <c r="K12" s="30">
        <v>1316.18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950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15011.759999999998</v>
      </c>
      <c r="AP12" s="30">
        <f>SUMIF($C$11:$AN$11,"I.Mad",C12:AN12)</f>
        <v>2470.6550000000002</v>
      </c>
      <c r="AQ12" s="30">
        <f>SUM(AO12:AP12)</f>
        <v>17482.414999999997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15</v>
      </c>
      <c r="G13" s="30">
        <v>15</v>
      </c>
      <c r="H13" s="30" t="s">
        <v>34</v>
      </c>
      <c r="I13" s="30">
        <v>114</v>
      </c>
      <c r="J13" s="30">
        <v>33</v>
      </c>
      <c r="K13" s="30">
        <v>15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67">
        <v>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148</v>
      </c>
      <c r="AP13" s="30">
        <f>SUMIF($C$11:$AN$11,"I.Mad",C13:AN13)</f>
        <v>48</v>
      </c>
      <c r="AQ13" s="30">
        <f>SUM(AO13:AP13)</f>
        <v>196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5</v>
      </c>
      <c r="G14" s="30">
        <v>7</v>
      </c>
      <c r="H14" s="30" t="s">
        <v>34</v>
      </c>
      <c r="I14" s="30">
        <v>18</v>
      </c>
      <c r="J14" s="30">
        <v>4</v>
      </c>
      <c r="K14" s="30" t="s">
        <v>65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67">
        <v>3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28</v>
      </c>
      <c r="AP14" s="30">
        <f>SUMIF($C$11:$AN$11,"I.Mad",C14:AN14)</f>
        <v>9</v>
      </c>
      <c r="AQ14" s="30">
        <f>SUM(AO14:AP14)</f>
        <v>37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74.366354629728704</v>
      </c>
      <c r="G15" s="30">
        <v>46.692588212929643</v>
      </c>
      <c r="H15" s="30" t="s">
        <v>34</v>
      </c>
      <c r="I15" s="36">
        <v>27.526008664809702</v>
      </c>
      <c r="J15" s="36">
        <v>44.863012932991964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6">
        <v>12.970366626918235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12</v>
      </c>
      <c r="H16" s="36" t="s">
        <v>34</v>
      </c>
      <c r="I16" s="36">
        <v>12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396.17500000000001</v>
      </c>
      <c r="G41" s="42">
        <f t="shared" si="3"/>
        <v>2366.3599999999997</v>
      </c>
      <c r="H41" s="42">
        <f t="shared" si="3"/>
        <v>0</v>
      </c>
      <c r="I41" s="42">
        <f t="shared" si="3"/>
        <v>10379.219999999999</v>
      </c>
      <c r="J41" s="42">
        <f t="shared" si="3"/>
        <v>2074.48</v>
      </c>
      <c r="K41" s="42">
        <f t="shared" si="3"/>
        <v>1316.18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950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15011.759999999998</v>
      </c>
      <c r="AP41" s="42">
        <f>SUM(AP12,AP18,AP24:AP37)</f>
        <v>2470.6550000000002</v>
      </c>
      <c r="AQ41" s="42">
        <f t="shared" si="2"/>
        <v>17482.414999999997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2022-07-11T15:59:17Z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