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<sst xmlns="http://schemas.openxmlformats.org/spreadsheetml/2006/main" count="369" uniqueCount="66">
  <si>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</si>
  <si>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</si>
  <si>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</si>
  <si>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</si>
  <si>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</si>
  <si>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</si>
  <si>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</si>
  <si>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</si>
  <si>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</si>
  <si>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</si>
  <si>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</si>
  <si>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</si>
  <si>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</si>
  <si>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</si>
  <si>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</si>
  <si>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</si>
  <si>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</si>
  <si>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</si>
  <si>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</si>
  <si>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</si>
  <si>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</si>
  <si>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</si>
  <si>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</si>
  <si>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</si>
  <si>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</si>
  <si>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</si>
  <si>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</si>
  <si>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</si>
  <si>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</si>
  <si>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</si>
  <si>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</si>
  <si>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</si>
  <si>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</si>
  <si>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</si>
  <si>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</si>
  <si>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</si>
  <si>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</si>
  <si>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</si>
  <si>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</si>
  <si>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</si>
  <si>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</si>
  <si>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</si>
  <si>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</si>
  <si>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</si>
  <si>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</si>
  <si>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</si>
  <si>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</si>
  <si>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</si>
  <si>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</si>
  <si>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</si>
  <si>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</si>
  <si>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</si>
  <si>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</si>
  <si>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</si>
  <si>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</si>
  <si>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</si>
  <si>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</si>
  <si>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</si>
  <si>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</si>
  <si>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</si>
  <si>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</si>
  <si>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     Atención:  Econ. Elena Conterno Martinelli  </t>
  </si>
  <si>
    <t xml:space="preserve"> R.M.N°542-2008-PRODUCE, R.M.N°817-2008-PRODUCE</t>
  </si>
  <si>
    <t xml:space="preserve">      Fecha: 10/03/2009</t>
  </si>
  <si>
    <t>Callao, 11 de Marzo 2009</t>
  </si>
  <si>
    <t>S/M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</si>
</sst>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">
      <selection activeCell="B2" sqref="B2:AN41"/>
    </sheetView>
  </sheetViews>
  <sheetFormatPr defaultColWidth="11.421875" defaultRowHeight="12.75"/>
  <cols>
    <col min="2" max="2" width="20.00390625" style="0" customWidth="1"/>
    <col min="3" max="5" width="7.140625" style="0" customWidth="1"/>
    <col min="6" max="6" width="6.140625" style="0" customWidth="1"/>
    <col min="7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7.71093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63</v>
      </c>
      <c r="AM6" s="92"/>
      <c r="AN6" s="9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27</v>
      </c>
      <c r="AG10" s="30">
        <v>82</v>
      </c>
      <c r="AH10" s="30">
        <v>0</v>
      </c>
      <c r="AI10" s="30">
        <v>0</v>
      </c>
      <c r="AJ10" s="30">
        <v>41</v>
      </c>
      <c r="AK10" s="30">
        <v>194</v>
      </c>
      <c r="AL10" s="30">
        <f>SUMIF($C$9:$AK$9,"Ind",C10:AK10)</f>
        <v>68</v>
      </c>
      <c r="AM10" s="30">
        <f>SUMIF($C$9:$AK$9,"I.Mad",C10:AK10)</f>
        <v>276</v>
      </c>
      <c r="AN10" s="30">
        <f>SUM(AL10:AM10)</f>
        <v>344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>
        <v>1</v>
      </c>
      <c r="AG11" s="32">
        <v>1</v>
      </c>
      <c r="AH11" s="32" t="s">
        <v>30</v>
      </c>
      <c r="AI11" s="32" t="s">
        <v>30</v>
      </c>
      <c r="AJ11" s="32">
        <v>1</v>
      </c>
      <c r="AK11" s="32">
        <v>5</v>
      </c>
      <c r="AL11" s="30">
        <f>SUMIF($C$9:$AK$9,"Ind",C11:AK11)</f>
        <v>2</v>
      </c>
      <c r="AM11" s="30">
        <f>SUMIF($C$9:$AK$9,"I.Mad",C11:AK11)</f>
        <v>6</v>
      </c>
      <c r="AN11" s="30">
        <f>SUM(AL11:AM11)</f>
        <v>8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>
        <v>1</v>
      </c>
      <c r="AG12" s="32">
        <v>1</v>
      </c>
      <c r="AH12" s="32" t="s">
        <v>30</v>
      </c>
      <c r="AI12" s="32" t="s">
        <v>30</v>
      </c>
      <c r="AJ12" s="30" t="s">
        <v>65</v>
      </c>
      <c r="AK12" s="32">
        <v>3</v>
      </c>
      <c r="AL12" s="30">
        <f>SUMIF($C$9:$AK$9,"Ind",C12:AK12)</f>
        <v>1</v>
      </c>
      <c r="AM12" s="30">
        <f>SUMIF($C$9:$AK$9,"I.Mad",C12:AK12)</f>
        <v>4</v>
      </c>
      <c r="AN12" s="30">
        <f>SUM(AL12:AM12)</f>
        <v>5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>
        <v>1.2602739726027397</v>
      </c>
      <c r="AG13" s="32">
        <v>1.282557221783741</v>
      </c>
      <c r="AH13" s="32" t="s">
        <v>30</v>
      </c>
      <c r="AI13" s="32" t="s">
        <v>30</v>
      </c>
      <c r="AJ13" s="32" t="s">
        <v>30</v>
      </c>
      <c r="AK13" s="32">
        <v>6.965173245122801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62">
        <v>13</v>
      </c>
      <c r="AG14" s="62">
        <v>12.5</v>
      </c>
      <c r="AH14" s="32" t="s">
        <v>30</v>
      </c>
      <c r="AI14" s="32" t="s">
        <v>30</v>
      </c>
      <c r="AJ14" s="32" t="s">
        <v>30</v>
      </c>
      <c r="AK14" s="62">
        <v>12.5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>
        <v>0.388</v>
      </c>
      <c r="AG27" s="62"/>
      <c r="AH27" s="32"/>
      <c r="AI27" s="32"/>
      <c r="AJ27" s="32"/>
      <c r="AK27" s="32"/>
      <c r="AL27" s="30">
        <f t="shared" si="0"/>
        <v>0.388</v>
      </c>
      <c r="AM27" s="30">
        <f t="shared" si="1"/>
        <v>0</v>
      </c>
      <c r="AN27" s="30">
        <f t="shared" si="2"/>
        <v>0.388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>
        <v>1.425</v>
      </c>
      <c r="AL30" s="30">
        <f t="shared" si="0"/>
        <v>0</v>
      </c>
      <c r="AM30" s="30">
        <f t="shared" si="1"/>
        <v>1.425</v>
      </c>
      <c r="AN30" s="30">
        <f t="shared" si="2"/>
        <v>1.425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27.388</v>
      </c>
      <c r="AG36" s="30">
        <f t="shared" si="3"/>
        <v>82</v>
      </c>
      <c r="AH36" s="30">
        <f t="shared" si="3"/>
        <v>0</v>
      </c>
      <c r="AI36" s="30">
        <f t="shared" si="3"/>
        <v>0</v>
      </c>
      <c r="AJ36" s="30">
        <f t="shared" si="3"/>
        <v>41</v>
      </c>
      <c r="AK36" s="30">
        <f t="shared" si="3"/>
        <v>195.425</v>
      </c>
      <c r="AL36" s="30">
        <f t="shared" si="0"/>
        <v>68.388</v>
      </c>
      <c r="AM36" s="30">
        <f t="shared" si="1"/>
        <v>277.425</v>
      </c>
      <c r="AN36" s="30">
        <f t="shared" si="2"/>
        <v>345.813</v>
      </c>
    </row>
    <row r="37" spans="2:40" ht="22.5" customHeight="1">
      <c r="B37" s="29" t="s">
        <v>55</v>
      </c>
      <c r="C37" s="65">
        <v>21.2</v>
      </c>
      <c r="D37" s="65"/>
      <c r="E37" s="65"/>
      <c r="F37" s="65"/>
      <c r="G37" s="65">
        <v>17.27</v>
      </c>
      <c r="H37" s="65"/>
      <c r="I37" s="65">
        <v>19.93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16.7</v>
      </c>
      <c r="V37" s="65"/>
      <c r="W37" s="65"/>
      <c r="X37" s="65"/>
      <c r="Y37" s="65">
        <v>15.4</v>
      </c>
      <c r="Z37" s="65"/>
      <c r="AA37" s="65"/>
      <c r="AB37" s="65"/>
      <c r="AC37" s="65">
        <v>25.23</v>
      </c>
      <c r="AD37" s="65"/>
      <c r="AE37" s="65"/>
      <c r="AF37" s="65"/>
      <c r="AG37" s="65"/>
      <c r="AH37" s="65"/>
      <c r="AI37" s="65"/>
      <c r="AJ37" s="66">
        <v>16.93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64</v>
      </c>
      <c r="AK41" s="91"/>
      <c r="AL41" s="91"/>
      <c r="AM41" s="91"/>
      <c r="AN41" s="9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2009-03-11T18:27:01Z</cp:lastPrinted>
  <dcterms:created xsi:type="dcterms:W3CDTF">2008-10-21T17:58:04Z</dcterms:created>
  <dcterms:modified xsi:type="dcterms:W3CDTF">2009-03-11T18:35:25Z</dcterms:modified>
  <cp:category/>
  <cp:version/>
  <cp:contentType/>
  <cp:contentStatus/>
</cp:coreProperties>
</file>