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O41" i="1" l="1"/>
  <c r="AP41" i="1"/>
  <c r="AQ32" i="1"/>
  <c r="AQ13" i="1"/>
  <c r="AQ14" i="1"/>
  <c r="AQ12" i="1"/>
  <c r="AQ41" i="1" l="1"/>
</calcChain>
</file>

<file path=xl/sharedStrings.xml><?xml version="1.0" encoding="utf-8"?>
<sst xmlns="http://schemas.openxmlformats.org/spreadsheetml/2006/main" count="393" uniqueCount="70">
  <si>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</si>
  <si>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</si>
  <si>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</si>
  <si>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</si>
  <si>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</si>
  <si>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</si>
  <si>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</si>
  <si>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</si>
  <si>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</si>
  <si>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</si>
  <si>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</si>
  <si>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</si>
  <si>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</si>
  <si>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</si>
  <si>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</si>
  <si>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</si>
  <si>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</si>
  <si>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</si>
  <si>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</si>
  <si>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</si>
  <si>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</si>
  <si>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</si>
  <si>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</si>
  <si>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</si>
  <si>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</si>
  <si>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</si>
  <si>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</si>
  <si>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</si>
  <si>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</si>
  <si>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</si>
  <si>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</si>
  <si>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</si>
  <si>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</si>
  <si>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</si>
  <si>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</si>
  <si>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</si>
  <si>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</si>
  <si>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</si>
  <si>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</si>
  <si>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</si>
  <si>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</si>
  <si>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</si>
  <si>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</si>
  <si>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</si>
  <si>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</si>
  <si>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</si>
  <si>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</si>
  <si>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</si>
  <si>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</si>
  <si>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</si>
  <si>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</si>
  <si>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</si>
  <si>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</si>
  <si>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</si>
  <si>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</si>
  <si>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</si>
  <si>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</si>
  <si>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</si>
  <si>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</si>
  <si>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</si>
  <si>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</si>
  <si>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</si>
  <si>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</si>
  <si>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</si>
  <si>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</si>
  <si>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</si>
  <si>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GCQ/hts</t>
  </si>
  <si>
    <t xml:space="preserve">        Fecha  : 10/11/2019</t>
  </si>
  <si>
    <t>Callao, 11 de noviembre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</si>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</sst>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4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8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6"/>
      <name val="Times New Roman"/>
      <family val="1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4" fillId="0" borderId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14" applyNumberFormat="0" applyAlignment="0" applyProtection="0"/>
    <xf numFmtId="0" fontId="35" fillId="7" borderId="15" applyNumberFormat="0" applyAlignment="0" applyProtection="0"/>
    <xf numFmtId="0" fontId="36" fillId="7" borderId="14" applyNumberFormat="0" applyAlignment="0" applyProtection="0"/>
    <xf numFmtId="0" fontId="37" fillId="0" borderId="16" applyNumberFormat="0" applyFill="0" applyAlignment="0" applyProtection="0"/>
    <xf numFmtId="0" fontId="38" fillId="8" borderId="17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33" borderId="0" applyNumberFormat="0" applyBorder="0" applyAlignment="0" applyProtection="0"/>
    <xf numFmtId="0" fontId="1" fillId="0" borderId="0"/>
    <xf numFmtId="0" fontId="44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Font="0" applyBorder="0" applyAlignment="0"/>
    <xf numFmtId="0" fontId="42" fillId="0" borderId="0"/>
    <xf numFmtId="0" fontId="1" fillId="0" borderId="0"/>
    <xf numFmtId="0" fontId="42" fillId="0" borderId="0"/>
    <xf numFmtId="0" fontId="1" fillId="9" borderId="18" applyNumberFormat="0" applyFont="0" applyAlignment="0" applyProtection="0"/>
    <xf numFmtId="0" fontId="28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3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1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3" fillId="0" borderId="0" xfId="0" applyNumberFormat="1" applyFont="1" applyBorder="1" applyProtection="1">
      <protection locked="0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6" fontId="2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/>
    <xf numFmtId="0" fontId="24" fillId="0" borderId="0" xfId="0" applyFont="1"/>
    <xf numFmtId="0" fontId="19" fillId="0" borderId="0" xfId="0" applyFont="1"/>
    <xf numFmtId="1" fontId="27" fillId="0" borderId="0" xfId="0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1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0" fontId="3" fillId="0" borderId="0" xfId="0" applyFont="1" applyBorder="1"/>
    <xf numFmtId="0" fontId="6" fillId="3" borderId="0" xfId="0" applyFont="1" applyFill="1" applyBorder="1" applyAlignment="1">
      <alignment horizontal="right"/>
    </xf>
    <xf numFmtId="166" fontId="6" fillId="0" borderId="0" xfId="0" applyNumberFormat="1" applyFont="1" applyBorder="1"/>
    <xf numFmtId="0" fontId="26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3" borderId="0" xfId="0" applyFont="1" applyFill="1" applyAlignment="1">
      <alignment horizontal="right"/>
    </xf>
    <xf numFmtId="1" fontId="2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55">
    <cellStyle name="_Res_ABR09" xfId="42"/>
    <cellStyle name="_Res_Ind_ene09" xfId="43"/>
    <cellStyle name="_Res_Ind_ene09_Res_Ind_abr09" xfId="44"/>
    <cellStyle name="_Res_Ind_feb09" xfId="45"/>
    <cellStyle name="_Res_Ind_feb09_Res_Ind_abr09" xfId="46"/>
    <cellStyle name="_Res_Ind_marz09" xfId="47"/>
    <cellStyle name="_Res_Ind_marz09_Res_Ind_abr09" xfId="48"/>
    <cellStyle name="12" xfId="49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8" builtinId="20" customBuiltin="1"/>
    <cellStyle name="Estilo 1" xfId="50"/>
    <cellStyle name="Incorrecto" xfId="6" builtinId="27" customBuiltin="1"/>
    <cellStyle name="Neutral" xfId="7" builtinId="28" customBuiltin="1"/>
    <cellStyle name="Normal" xfId="0" builtinId="0"/>
    <cellStyle name="Normal 2" xfId="51"/>
    <cellStyle name="Normal 2 2" xfId="52"/>
    <cellStyle name="Normal 3" xfId="41"/>
    <cellStyle name="Normal 4" xfId="39"/>
    <cellStyle name="Notas 2" xfId="53"/>
    <cellStyle name="Salida" xfId="9" builtinId="21" customBuiltin="1"/>
    <cellStyle name="Texto de advertencia" xfId="13" builtinId="11" customBuiltin="1"/>
    <cellStyle name="Texto explicativo" xfId="1" builtinId="53" customBuiltin="1"/>
    <cellStyle name="Texto explicativo 2" xfId="40"/>
    <cellStyle name="Título 2" xfId="3" builtinId="17" customBuiltin="1"/>
    <cellStyle name="Título 3" xfId="4" builtinId="18" customBuiltin="1"/>
    <cellStyle name="Título 4" xfId="54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V25" sqref="V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6293.3849999999993</v>
      </c>
      <c r="H12" s="37">
        <v>6764.1450000000004</v>
      </c>
      <c r="I12" s="37">
        <v>14777.46</v>
      </c>
      <c r="J12" s="37">
        <v>6200.85</v>
      </c>
      <c r="K12" s="37">
        <v>1044.49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1745</v>
      </c>
      <c r="T12" s="37">
        <v>0</v>
      </c>
      <c r="U12" s="37">
        <v>560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24420.334999999999</v>
      </c>
      <c r="AP12" s="37">
        <f>SUMIF($C$11:$AN$11,"I.Mad",C12:AN12)</f>
        <v>12964.995000000001</v>
      </c>
      <c r="AQ12" s="37">
        <f>SUM(AO12:AP12)</f>
        <v>37385.33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>
        <v>49</v>
      </c>
      <c r="H13" s="37">
        <v>98</v>
      </c>
      <c r="I13" s="37">
        <v>67</v>
      </c>
      <c r="J13" s="37">
        <v>137</v>
      </c>
      <c r="K13" s="37">
        <v>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>
        <v>5</v>
      </c>
      <c r="T13" s="37" t="s">
        <v>35</v>
      </c>
      <c r="U13" s="37">
        <v>2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128</v>
      </c>
      <c r="AP13" s="37">
        <f>SUMIF($C$11:$AN$11,"I.Mad",C13:AN13)</f>
        <v>235</v>
      </c>
      <c r="AQ13" s="37">
        <f>SUM(AO13:AP13)</f>
        <v>363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>
        <v>9</v>
      </c>
      <c r="H14" s="37">
        <v>7</v>
      </c>
      <c r="I14" s="37">
        <v>15</v>
      </c>
      <c r="J14" s="37">
        <v>3</v>
      </c>
      <c r="K14" s="37" t="s">
        <v>69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>
        <v>3</v>
      </c>
      <c r="T14" s="37" t="s">
        <v>35</v>
      </c>
      <c r="U14" s="37">
        <v>2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29</v>
      </c>
      <c r="AP14" s="37">
        <f>SUMIF($C$11:$AN$11,"I.Mad",C14:AN14)</f>
        <v>10</v>
      </c>
      <c r="AQ14" s="37">
        <f>SUM(AO14:AP14)</f>
        <v>39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>
        <v>6.7768883324605664E-2</v>
      </c>
      <c r="H15" s="37">
        <v>0</v>
      </c>
      <c r="I15" s="37">
        <v>0</v>
      </c>
      <c r="J15" s="37">
        <v>0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>
        <v>0</v>
      </c>
      <c r="T15" s="37" t="s">
        <v>35</v>
      </c>
      <c r="U15" s="37">
        <v>0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>
        <v>14</v>
      </c>
      <c r="H16" s="43">
        <v>14</v>
      </c>
      <c r="I16" s="43">
        <v>14</v>
      </c>
      <c r="J16" s="43">
        <v>14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>
        <v>13.5</v>
      </c>
      <c r="T16" s="43" t="s">
        <v>35</v>
      </c>
      <c r="U16" s="43">
        <v>13.5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6293.3849999999993</v>
      </c>
      <c r="H41" s="50">
        <f t="shared" si="3"/>
        <v>6764.1450000000004</v>
      </c>
      <c r="I41" s="50">
        <f t="shared" si="3"/>
        <v>14777.46</v>
      </c>
      <c r="J41" s="50">
        <f t="shared" si="3"/>
        <v>6200.85</v>
      </c>
      <c r="K41" s="50">
        <f t="shared" si="3"/>
        <v>1044.49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1745</v>
      </c>
      <c r="T41" s="50">
        <f t="shared" si="3"/>
        <v>0</v>
      </c>
      <c r="U41" s="50">
        <f t="shared" si="3"/>
        <v>560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24420.334999999999</v>
      </c>
      <c r="AP41" s="50">
        <f>SUM(AP12,AP18,AP24:AP37)</f>
        <v>12964.995000000001</v>
      </c>
      <c r="AQ41" s="50">
        <f t="shared" si="2"/>
        <v>37385.33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15.8</v>
      </c>
      <c r="H42" s="43"/>
      <c r="I42" s="58">
        <v>18.7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/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129</cp:revision>
  <cp:lastPrinted>2018-11-19T17:24:41Z</cp:lastPrinted>
  <dcterms:created xsi:type="dcterms:W3CDTF">2008-10-21T17:58:04Z</dcterms:created>
  <dcterms:modified xsi:type="dcterms:W3CDTF">2019-11-11T16:59:16Z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