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<sst xmlns="http://schemas.openxmlformats.org/spreadsheetml/2006/main" count="393" uniqueCount="65">
  <si>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</si>
  <si>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</si>
  <si>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</si>
  <si>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</si>
  <si>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</si>
  <si>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</si>
  <si>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</si>
  <si>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</si>
  <si>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</si>
  <si>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</si>
  <si>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</si>
  <si>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</si>
  <si>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</si>
  <si>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</si>
  <si>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</si>
  <si>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</si>
  <si>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</si>
  <si>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</si>
  <si>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</si>
  <si>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</si>
  <si>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</si>
  <si>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</si>
  <si>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</si>
  <si>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</si>
  <si>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</si>
  <si>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</si>
  <si>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</si>
  <si>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</si>
  <si>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</si>
  <si>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</si>
  <si>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</si>
  <si>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</si>
  <si>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</si>
  <si>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</si>
  <si>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</si>
  <si>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</si>
  <si>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</si>
  <si>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</si>
  <si>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</si>
  <si>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</si>
  <si>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</si>
  <si>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</si>
  <si>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</si>
  <si>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</si>
  <si>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</si>
  <si>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</si>
  <si>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</si>
  <si>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</si>
  <si>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</si>
  <si>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</si>
  <si>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</si>
  <si>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</si>
  <si>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</si>
  <si>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</si>
  <si>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</si>
  <si>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</si>
  <si>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</si>
  <si>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</si>
  <si>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</si>
  <si>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</si>
  <si>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</si>
  <si>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</si>
  <si>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Callao, 13 de junio del 2016</t>
  </si>
  <si>
    <t xml:space="preserve">        Fecha  : 11/06/2016</t>
  </si>
  <si>
    <t>R.M.N°427-2016-PRODUCE, R.M.N°028-2016-PRODUCE,R.M.N°215-2016-PRODUCE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</si>
</sst>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5" zoomScaleNormal="25" workbookViewId="0">
      <selection activeCell="AN24" sqref="AN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121.52</v>
      </c>
      <c r="AF12" s="53">
        <v>0</v>
      </c>
      <c r="AG12" s="53">
        <v>3112.0949999999998</v>
      </c>
      <c r="AH12" s="53">
        <v>0</v>
      </c>
      <c r="AI12" s="53">
        <v>0</v>
      </c>
      <c r="AJ12" s="53">
        <v>0</v>
      </c>
      <c r="AK12" s="53">
        <v>647.86</v>
      </c>
      <c r="AL12" s="53">
        <v>0</v>
      </c>
      <c r="AM12" s="53">
        <v>5110.8149999999996</v>
      </c>
      <c r="AN12" s="53">
        <v>0</v>
      </c>
      <c r="AO12" s="54">
        <f>SUMIF($C$11:$AN$11,"Ind*",C12:AN12)</f>
        <v>8992.2899999999991</v>
      </c>
      <c r="AP12" s="54">
        <f>SUMIF($C$11:$AN$11,"I.Mad",C12:AN12)</f>
        <v>0</v>
      </c>
      <c r="AQ12" s="54">
        <f>SUM(AO12:AP12)</f>
        <v>8992.2899999999991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1</v>
      </c>
      <c r="AF13" s="55" t="s">
        <v>20</v>
      </c>
      <c r="AG13" s="55">
        <v>16</v>
      </c>
      <c r="AH13" s="55" t="s">
        <v>20</v>
      </c>
      <c r="AI13" s="55" t="s">
        <v>20</v>
      </c>
      <c r="AJ13" s="55" t="s">
        <v>20</v>
      </c>
      <c r="AK13" s="55">
        <v>8</v>
      </c>
      <c r="AL13" s="55" t="s">
        <v>20</v>
      </c>
      <c r="AM13" s="55">
        <v>57</v>
      </c>
      <c r="AN13" s="55" t="s">
        <v>20</v>
      </c>
      <c r="AO13" s="54">
        <f>SUMIF($C$11:$AN$11,"Ind*",C13:AN13)</f>
        <v>82</v>
      </c>
      <c r="AP13" s="54">
        <f>SUMIF($C$11:$AN$11,"I.Mad",C13:AN13)</f>
        <v>0</v>
      </c>
      <c r="AQ13" s="54">
        <f>SUM(AO13:AP13)</f>
        <v>82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1</v>
      </c>
      <c r="AF14" s="55" t="s">
        <v>20</v>
      </c>
      <c r="AG14" s="55">
        <v>6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20</v>
      </c>
      <c r="AM14" s="55">
        <v>9</v>
      </c>
      <c r="AN14" s="55" t="s">
        <v>20</v>
      </c>
      <c r="AO14" s="54">
        <f>SUMIF($C$11:$AN$11,"Ind*",C14:AN14)</f>
        <v>19</v>
      </c>
      <c r="AP14" s="54">
        <f>SUMIF($C$11:$AN$11,"I.Mad",C14:AN14)</f>
        <v>0</v>
      </c>
      <c r="AQ14" s="54">
        <f>SUM(AO14:AP14)</f>
        <v>19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61.413043478260867</v>
      </c>
      <c r="AF15" s="55" t="s">
        <v>20</v>
      </c>
      <c r="AG15" s="55">
        <v>57.32031037866156</v>
      </c>
      <c r="AH15" s="55" t="s">
        <v>20</v>
      </c>
      <c r="AI15" s="55" t="s">
        <v>20</v>
      </c>
      <c r="AJ15" s="55" t="s">
        <v>20</v>
      </c>
      <c r="AK15" s="55">
        <v>24.463823878897397</v>
      </c>
      <c r="AL15" s="55" t="s">
        <v>20</v>
      </c>
      <c r="AM15" s="55">
        <v>38.91237272118866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11.5</v>
      </c>
      <c r="AF16" s="61" t="s">
        <v>20</v>
      </c>
      <c r="AG16" s="61">
        <v>11.5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121.52</v>
      </c>
      <c r="AF38" s="58">
        <f t="shared" si="4"/>
        <v>0</v>
      </c>
      <c r="AG38" s="58">
        <f t="shared" si="4"/>
        <v>3112.0949999999998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647.86</v>
      </c>
      <c r="AL38" s="58">
        <f t="shared" si="4"/>
        <v>0</v>
      </c>
      <c r="AM38" s="58">
        <f>+SUM(AM12,AM18,AM24:AM37)</f>
        <v>5110.8149999999996</v>
      </c>
      <c r="AN38" s="58">
        <f t="shared" si="4"/>
        <v>0</v>
      </c>
      <c r="AO38" s="58">
        <f>SUM(AO12,AO18,AO24:AO37)</f>
        <v>8992.2899999999991</v>
      </c>
      <c r="AP38" s="58">
        <f>SUM(AP12,AP18,AP24:AP37)</f>
        <v>0</v>
      </c>
      <c r="AQ38" s="58">
        <f>SUM(AO38:AP38)</f>
        <v>8992.2899999999991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17.5</v>
      </c>
      <c r="H39" s="60"/>
      <c r="I39" s="93">
        <v>19.03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15.8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2016-06-13T19:40:21Z</dcterms:modified>
</cp:coreProperties>
</file>