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<sst xmlns="http://schemas.openxmlformats.org/spreadsheetml/2006/main" count="356" uniqueCount="65">
  <si>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</si>
  <si>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</si>
  <si>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</si>
  <si>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</si>
  <si>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</si>
  <si>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</si>
  <si>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</si>
  <si>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</si>
  <si>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</si>
  <si>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</si>
  <si>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</si>
  <si>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</si>
  <si>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</si>
  <si>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</si>
  <si>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</si>
  <si>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</si>
  <si>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</si>
  <si>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</si>
  <si>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</si>
  <si>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</si>
  <si>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</si>
  <si>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</si>
  <si>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</si>
  <si>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</si>
  <si>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</si>
  <si>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</si>
  <si>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</si>
  <si>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</si>
  <si>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</si>
  <si>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</si>
  <si>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</si>
  <si>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</si>
  <si>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</si>
  <si>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</si>
  <si>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</si>
  <si>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</si>
  <si>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</si>
  <si>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</si>
  <si>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</si>
  <si>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</si>
  <si>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</si>
  <si>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</si>
  <si>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</si>
  <si>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</si>
  <si>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</si>
  <si>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</si>
  <si>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</si>
  <si>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</si>
  <si>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</si>
  <si>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</si>
  <si>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</si>
  <si>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</si>
  <si>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</si>
  <si>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</si>
  <si>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</si>
  <si>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</si>
  <si>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</si>
  <si>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</si>
  <si>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</si>
  <si>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GCQ/mfm/due/jsr</t>
  </si>
  <si>
    <t xml:space="preserve">R.M.N° 087-2014-PRODUCE, R.M.N° 109-2014-PRODUCE, R.M.N° 184-2014-PRODUCE,R.M.N° 210-2014-PRODUCE, R.M.N° 231-2014 PRODUCE, R.M.N° 234-2014 PRODUCE, R.M.N° 235-2014 PRODUCE, </t>
  </si>
  <si>
    <t>Callao, 14 de julio del 2014</t>
  </si>
  <si>
    <t xml:space="preserve">        Fecha  : 11/07/2014</t>
  </si>
  <si>
    <t>S/M</t>
  </si>
  <si>
    <t>11.5 y 13.5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</si>
</sst>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25" fillId="0" borderId="10" xfId="0" applyNumberFormat="1" applyFont="1" applyBorder="1" applyAlignment="1" quotePrefix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4">
      <selection activeCell="AG19" sqref="AG1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4.421875" style="2" customWidth="1"/>
    <col min="7" max="7" width="22.140625" style="2" customWidth="1"/>
    <col min="8" max="8" width="19.8515625" style="2" customWidth="1"/>
    <col min="9" max="9" width="23.8515625" style="2" customWidth="1"/>
    <col min="10" max="11" width="22.7109375" style="2" customWidth="1"/>
    <col min="12" max="16" width="17.00390625" style="2" customWidth="1"/>
    <col min="17" max="17" width="20.140625" style="2" customWidth="1"/>
    <col min="18" max="18" width="17.28125" style="2" customWidth="1"/>
    <col min="19" max="19" width="20.140625" style="2" customWidth="1"/>
    <col min="20" max="20" width="17.28125" style="2" customWidth="1"/>
    <col min="21" max="21" width="19.57421875" style="2" customWidth="1"/>
    <col min="22" max="22" width="23.00390625" style="2" customWidth="1"/>
    <col min="23" max="23" width="19.57421875" style="2" customWidth="1"/>
    <col min="24" max="24" width="17.28125" style="2" customWidth="1"/>
    <col min="25" max="25" width="25.00390625" style="2" customWidth="1"/>
    <col min="26" max="26" width="34.7109375" style="2" customWidth="1"/>
    <col min="27" max="27" width="19.8515625" style="2" customWidth="1"/>
    <col min="28" max="28" width="22.7109375" style="2" customWidth="1"/>
    <col min="29" max="29" width="23.8515625" style="2" customWidth="1"/>
    <col min="30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9" t="s">
        <v>51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</row>
    <row r="3" spans="2:43" ht="35.25">
      <c r="B3" s="109" t="s">
        <v>47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10" t="s">
        <v>43</v>
      </c>
      <c r="AN4" s="110"/>
      <c r="AO4" s="110"/>
      <c r="AP4" s="110"/>
      <c r="AQ4" s="11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11"/>
      <c r="AP5" s="111"/>
      <c r="AQ5" s="11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2" t="s">
        <v>62</v>
      </c>
      <c r="AP6" s="112"/>
      <c r="AQ6" s="112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8" t="s">
        <v>4</v>
      </c>
      <c r="D8" s="99"/>
      <c r="E8" s="98" t="s">
        <v>5</v>
      </c>
      <c r="F8" s="99"/>
      <c r="G8" s="100" t="s">
        <v>6</v>
      </c>
      <c r="H8" s="106"/>
      <c r="I8" s="105" t="s">
        <v>44</v>
      </c>
      <c r="J8" s="105"/>
      <c r="K8" s="105" t="s">
        <v>7</v>
      </c>
      <c r="L8" s="105"/>
      <c r="M8" s="107" t="s">
        <v>8</v>
      </c>
      <c r="N8" s="108"/>
      <c r="O8" s="98" t="s">
        <v>9</v>
      </c>
      <c r="P8" s="113"/>
      <c r="Q8" s="98" t="s">
        <v>10</v>
      </c>
      <c r="R8" s="99"/>
      <c r="S8" s="98" t="s">
        <v>11</v>
      </c>
      <c r="T8" s="99"/>
      <c r="U8" s="98" t="s">
        <v>12</v>
      </c>
      <c r="V8" s="99"/>
      <c r="W8" s="98" t="s">
        <v>13</v>
      </c>
      <c r="X8" s="99"/>
      <c r="Y8" s="98" t="s">
        <v>14</v>
      </c>
      <c r="Z8" s="99"/>
      <c r="AA8" s="100" t="s">
        <v>45</v>
      </c>
      <c r="AB8" s="101"/>
      <c r="AC8" s="102" t="s">
        <v>15</v>
      </c>
      <c r="AD8" s="99"/>
      <c r="AE8" s="102" t="s">
        <v>52</v>
      </c>
      <c r="AF8" s="99"/>
      <c r="AG8" s="102" t="s">
        <v>53</v>
      </c>
      <c r="AH8" s="99"/>
      <c r="AI8" s="102" t="s">
        <v>42</v>
      </c>
      <c r="AJ8" s="99"/>
      <c r="AK8" s="102" t="s">
        <v>54</v>
      </c>
      <c r="AL8" s="99"/>
      <c r="AM8" s="98" t="s">
        <v>55</v>
      </c>
      <c r="AN8" s="99"/>
      <c r="AO8" s="103" t="s">
        <v>16</v>
      </c>
      <c r="AP8" s="104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1270</v>
      </c>
      <c r="G10" s="55">
        <v>22</v>
      </c>
      <c r="H10" s="55">
        <v>3343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2220</v>
      </c>
      <c r="R10" s="55">
        <v>0</v>
      </c>
      <c r="S10" s="55">
        <v>4620</v>
      </c>
      <c r="T10" s="55">
        <v>365</v>
      </c>
      <c r="U10" s="55">
        <v>715</v>
      </c>
      <c r="V10" s="55">
        <v>1030</v>
      </c>
      <c r="W10" s="55">
        <v>5625</v>
      </c>
      <c r="X10" s="55">
        <v>40</v>
      </c>
      <c r="Y10" s="55">
        <v>6596.075000000001</v>
      </c>
      <c r="Z10" s="55">
        <v>1154.13</v>
      </c>
      <c r="AA10" s="55">
        <v>5288</v>
      </c>
      <c r="AB10" s="55">
        <v>0</v>
      </c>
      <c r="AC10" s="55">
        <v>8100.000000000001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33186.075000000004</v>
      </c>
      <c r="AP10" s="56">
        <f aca="true" t="shared" si="0" ref="AO10:AP12">SUMIF($C$9:$AN$9,"I.Mad",C10:AN10)</f>
        <v>7202.13</v>
      </c>
      <c r="AQ10" s="56">
        <f>SUM(AO10:AP10)</f>
        <v>40388.205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>
        <v>50</v>
      </c>
      <c r="G11" s="57">
        <v>2</v>
      </c>
      <c r="H11" s="57">
        <v>148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>
        <v>24</v>
      </c>
      <c r="R11" s="57" t="s">
        <v>22</v>
      </c>
      <c r="S11" s="57">
        <v>32</v>
      </c>
      <c r="T11" s="57">
        <v>8</v>
      </c>
      <c r="U11" s="57">
        <v>13</v>
      </c>
      <c r="V11" s="57">
        <v>16</v>
      </c>
      <c r="W11" s="57">
        <v>38</v>
      </c>
      <c r="X11" s="57">
        <v>1</v>
      </c>
      <c r="Y11" s="57">
        <v>41</v>
      </c>
      <c r="Z11" s="57">
        <v>12</v>
      </c>
      <c r="AA11" s="57">
        <v>21</v>
      </c>
      <c r="AB11" s="57" t="s">
        <v>22</v>
      </c>
      <c r="AC11" s="57">
        <v>38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 t="shared" si="0"/>
        <v>209</v>
      </c>
      <c r="AP11" s="56">
        <f t="shared" si="0"/>
        <v>235</v>
      </c>
      <c r="AQ11" s="56">
        <f>SUM(AO11:AP11)</f>
        <v>444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>
        <v>8</v>
      </c>
      <c r="G12" s="57">
        <v>1</v>
      </c>
      <c r="H12" s="57">
        <v>21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>
        <v>10</v>
      </c>
      <c r="R12" s="57" t="s">
        <v>22</v>
      </c>
      <c r="S12" s="57">
        <v>8</v>
      </c>
      <c r="T12" s="57">
        <v>2</v>
      </c>
      <c r="U12" s="57">
        <v>5</v>
      </c>
      <c r="V12" s="57">
        <v>3</v>
      </c>
      <c r="W12" s="57">
        <v>13</v>
      </c>
      <c r="X12" s="57" t="s">
        <v>63</v>
      </c>
      <c r="Y12" s="57">
        <v>8</v>
      </c>
      <c r="Z12" s="57">
        <v>4</v>
      </c>
      <c r="AA12" s="57">
        <v>6</v>
      </c>
      <c r="AB12" s="57" t="s">
        <v>22</v>
      </c>
      <c r="AC12" s="57">
        <v>8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 t="shared" si="0"/>
        <v>59</v>
      </c>
      <c r="AP12" s="56">
        <f t="shared" si="0"/>
        <v>38</v>
      </c>
      <c r="AQ12" s="56">
        <f>SUM(AO12:AP12)</f>
        <v>97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>
        <v>0</v>
      </c>
      <c r="G13" s="57">
        <v>0.7</v>
      </c>
      <c r="H13" s="57">
        <v>7.2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>
        <v>0</v>
      </c>
      <c r="R13" s="57" t="s">
        <v>22</v>
      </c>
      <c r="S13" s="57">
        <v>0.7</v>
      </c>
      <c r="T13" s="57">
        <v>0.2</v>
      </c>
      <c r="U13" s="57">
        <v>1.344979797430185</v>
      </c>
      <c r="V13" s="57">
        <v>1.173434886900112</v>
      </c>
      <c r="W13" s="57">
        <v>2.6</v>
      </c>
      <c r="X13" s="57" t="s">
        <v>22</v>
      </c>
      <c r="Y13" s="57">
        <v>14.2</v>
      </c>
      <c r="Z13" s="57">
        <v>22.7</v>
      </c>
      <c r="AA13" s="57">
        <v>15.3</v>
      </c>
      <c r="AB13" s="57" t="s">
        <v>22</v>
      </c>
      <c r="AC13" s="57">
        <v>20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>
        <v>13</v>
      </c>
      <c r="G14" s="63">
        <v>13</v>
      </c>
      <c r="H14" s="63">
        <v>13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>
        <v>14</v>
      </c>
      <c r="R14" s="63" t="s">
        <v>22</v>
      </c>
      <c r="S14" s="63">
        <v>14</v>
      </c>
      <c r="T14" s="63">
        <v>14</v>
      </c>
      <c r="U14" s="63">
        <v>14.5</v>
      </c>
      <c r="V14" s="63">
        <v>14.5</v>
      </c>
      <c r="W14" s="63">
        <v>14</v>
      </c>
      <c r="X14" s="63" t="s">
        <v>22</v>
      </c>
      <c r="Y14" s="63">
        <v>13.5</v>
      </c>
      <c r="Z14" s="97" t="s">
        <v>64</v>
      </c>
      <c r="AA14" s="63">
        <v>13.5</v>
      </c>
      <c r="AB14" s="63" t="s">
        <v>22</v>
      </c>
      <c r="AC14" s="63">
        <v>13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1" ref="AO22:AO35">SUMIF($C$9:$AN$9,"Ind",C22:AN22)</f>
        <v>0</v>
      </c>
      <c r="AP22" s="60">
        <f aca="true" t="shared" si="2" ref="AP22:AP35">SUMIF($C$9:$AN$9,"I.Mad",C22:AN22)</f>
        <v>0</v>
      </c>
      <c r="AQ22" s="60">
        <f aca="true" t="shared" si="3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>
        <v>3.7</v>
      </c>
      <c r="Z23" s="60">
        <v>3.3</v>
      </c>
      <c r="AA23" s="60">
        <v>2</v>
      </c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1"/>
        <v>5.7</v>
      </c>
      <c r="AP23" s="60">
        <f t="shared" si="2"/>
        <v>3.3</v>
      </c>
      <c r="AQ23" s="60">
        <f t="shared" si="3"/>
        <v>9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1"/>
        <v>0</v>
      </c>
      <c r="AP24" s="60">
        <f t="shared" si="2"/>
        <v>0</v>
      </c>
      <c r="AQ24" s="60">
        <f t="shared" si="3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1"/>
        <v>0</v>
      </c>
      <c r="AP25" s="60">
        <f t="shared" si="2"/>
        <v>0</v>
      </c>
      <c r="AQ25" s="60">
        <f t="shared" si="3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1"/>
        <v>0</v>
      </c>
      <c r="AP26" s="60">
        <f t="shared" si="2"/>
        <v>0</v>
      </c>
      <c r="AQ26" s="60">
        <f t="shared" si="3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1"/>
        <v>0</v>
      </c>
      <c r="AP27" s="60">
        <f t="shared" si="2"/>
        <v>0</v>
      </c>
      <c r="AQ27" s="60">
        <f t="shared" si="3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1"/>
        <v>0</v>
      </c>
      <c r="AP28" s="60">
        <f t="shared" si="2"/>
        <v>0</v>
      </c>
      <c r="AQ28" s="60">
        <f t="shared" si="3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1"/>
        <v>0</v>
      </c>
      <c r="AP29" s="60">
        <f t="shared" si="2"/>
        <v>0</v>
      </c>
      <c r="AQ29" s="60">
        <f t="shared" si="3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1"/>
        <v>0</v>
      </c>
      <c r="AP30" s="60">
        <f t="shared" si="2"/>
        <v>0</v>
      </c>
      <c r="AQ30" s="60">
        <f t="shared" si="3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1"/>
        <v>0</v>
      </c>
      <c r="AP31" s="60">
        <f t="shared" si="2"/>
        <v>0</v>
      </c>
      <c r="AQ31" s="60">
        <f t="shared" si="3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1"/>
        <v>0</v>
      </c>
      <c r="AP32" s="60">
        <f t="shared" si="2"/>
        <v>0</v>
      </c>
      <c r="AQ32" s="60">
        <f t="shared" si="3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1"/>
        <v>0</v>
      </c>
      <c r="AP33" s="60">
        <f t="shared" si="2"/>
        <v>0</v>
      </c>
      <c r="AQ33" s="60">
        <f t="shared" si="3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1"/>
        <v>0</v>
      </c>
      <c r="AP34" s="60">
        <f t="shared" si="2"/>
        <v>0</v>
      </c>
      <c r="AQ34" s="60">
        <f t="shared" si="3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1"/>
        <v>0</v>
      </c>
      <c r="AP35" s="60">
        <f t="shared" si="2"/>
        <v>0</v>
      </c>
      <c r="AQ35" s="60">
        <f t="shared" si="3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4" ref="D36:AN36">+SUM(D10,D16,D22:D35)</f>
        <v>0</v>
      </c>
      <c r="E36" s="60">
        <f>+SUM(E10,E16,E22:E35)</f>
        <v>0</v>
      </c>
      <c r="F36" s="60">
        <f>+SUM(F10,F16,F22:F35)</f>
        <v>1270</v>
      </c>
      <c r="G36" s="60">
        <f>+SUM(G10,G16,G22:G35)</f>
        <v>22</v>
      </c>
      <c r="H36" s="60">
        <f t="shared" si="4"/>
        <v>3343</v>
      </c>
      <c r="I36" s="60">
        <f t="shared" si="4"/>
        <v>0</v>
      </c>
      <c r="J36" s="60">
        <f t="shared" si="4"/>
        <v>0</v>
      </c>
      <c r="K36" s="60">
        <f>+SUM(K10,K16,K22:K35)</f>
        <v>0</v>
      </c>
      <c r="L36" s="60">
        <f>+SUM(L10,L16,L22:L35)</f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2220</v>
      </c>
      <c r="R36" s="60">
        <f t="shared" si="4"/>
        <v>0</v>
      </c>
      <c r="S36" s="60">
        <f t="shared" si="4"/>
        <v>4620</v>
      </c>
      <c r="T36" s="60">
        <f t="shared" si="4"/>
        <v>365</v>
      </c>
      <c r="U36" s="60">
        <f aca="true" t="shared" si="5" ref="U36:AA36">+SUM(U10,U16,U22:U35)</f>
        <v>715</v>
      </c>
      <c r="V36" s="60">
        <f t="shared" si="5"/>
        <v>1030</v>
      </c>
      <c r="W36" s="60">
        <f t="shared" si="5"/>
        <v>5625</v>
      </c>
      <c r="X36" s="60">
        <f t="shared" si="5"/>
        <v>40</v>
      </c>
      <c r="Y36" s="60">
        <f t="shared" si="5"/>
        <v>6599.775000000001</v>
      </c>
      <c r="Z36" s="60">
        <f t="shared" si="5"/>
        <v>1157.43</v>
      </c>
      <c r="AA36" s="60">
        <f t="shared" si="5"/>
        <v>5290</v>
      </c>
      <c r="AB36" s="60">
        <f t="shared" si="4"/>
        <v>0</v>
      </c>
      <c r="AC36" s="60">
        <f t="shared" si="4"/>
        <v>8100.000000000001</v>
      </c>
      <c r="AD36" s="60">
        <f t="shared" si="4"/>
        <v>0</v>
      </c>
      <c r="AE36" s="60">
        <f t="shared" si="4"/>
        <v>0</v>
      </c>
      <c r="AF36" s="60">
        <f t="shared" si="4"/>
        <v>0</v>
      </c>
      <c r="AG36" s="60">
        <f t="shared" si="4"/>
        <v>0</v>
      </c>
      <c r="AH36" s="60">
        <f t="shared" si="4"/>
        <v>0</v>
      </c>
      <c r="AI36" s="60">
        <f t="shared" si="4"/>
        <v>0</v>
      </c>
      <c r="AJ36" s="60">
        <f t="shared" si="4"/>
        <v>0</v>
      </c>
      <c r="AK36" s="60">
        <f t="shared" si="4"/>
        <v>0</v>
      </c>
      <c r="AL36" s="60">
        <f t="shared" si="4"/>
        <v>0</v>
      </c>
      <c r="AM36" s="60">
        <f>+SUM(AM10,AM16,AM22:AM35)</f>
        <v>0</v>
      </c>
      <c r="AN36" s="60">
        <f t="shared" si="4"/>
        <v>0</v>
      </c>
      <c r="AO36" s="60">
        <f>SUM(AO10,AO16,AO22:AO35)</f>
        <v>33191.775</v>
      </c>
      <c r="AP36" s="60">
        <f>SUM(AP10,AP16,AP22:AP35)</f>
        <v>7205.43</v>
      </c>
      <c r="AQ36" s="60">
        <f>SUM(AO36:AP36)</f>
        <v>40397.205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15.5</v>
      </c>
      <c r="H37" s="62"/>
      <c r="I37" s="62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/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59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61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2014-07-14T18:24:12Z</dcterms:modified>
  <cp:category/>
  <cp:version/>
  <cp:contentType/>
  <cp:contentStatus/>
</cp:coreProperties>
</file>