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<sst xmlns="http://schemas.openxmlformats.org/spreadsheetml/2006/main" count="333" uniqueCount="67">
  <si>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</si>
  <si>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</si>
  <si>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</si>
  <si>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</si>
  <si>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</si>
  <si>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</si>
  <si>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</si>
  <si>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</si>
  <si>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</si>
  <si>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</si>
  <si>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</si>
  <si>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</si>
  <si>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</si>
  <si>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</si>
  <si>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</si>
  <si>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</si>
  <si>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</si>
  <si>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</si>
  <si>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</si>
  <si>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</si>
  <si>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</si>
  <si>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</si>
  <si>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</si>
  <si>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</si>
  <si>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</si>
  <si>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</si>
  <si>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</si>
  <si>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</si>
  <si>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</si>
  <si>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</si>
  <si>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</si>
  <si>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</si>
  <si>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</si>
  <si>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</si>
  <si>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</si>
  <si>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</si>
  <si>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</si>
  <si>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</si>
  <si>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</si>
  <si>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</si>
  <si>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</si>
  <si>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</si>
  <si>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</si>
  <si>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</si>
  <si>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</si>
  <si>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</si>
  <si>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</si>
  <si>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</si>
  <si>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</si>
  <si>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</si>
  <si>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</si>
  <si>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</si>
  <si>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</si>
  <si>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</si>
  <si>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</si>
  <si>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</si>
  <si>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</si>
  <si>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</si>
  <si>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</si>
  <si>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</si>
  <si>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</si>
  <si>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</si>
  <si>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</si>
  <si>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</si>
  <si>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 xml:space="preserve">        Fecha  : 12/04/2011</t>
  </si>
  <si>
    <t>Callao, 13 de  Abril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</si>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</sst>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W1">
      <selection activeCell="AE42" sqref="AE42"/>
    </sheetView>
  </sheetViews>
  <sheetFormatPr defaultColWidth="11.421875" defaultRowHeight="12.75"/>
  <cols>
    <col min="2" max="2" width="20.00390625" style="0" customWidth="1"/>
    <col min="3" max="3" width="8.140625" style="0" customWidth="1"/>
    <col min="4" max="4" width="10.7109375" style="0" customWidth="1"/>
    <col min="5" max="5" width="7.421875" style="0" customWidth="1"/>
    <col min="6" max="6" width="6.57421875" style="0" customWidth="1"/>
    <col min="7" max="7" width="9.57421875" style="0" customWidth="1"/>
    <col min="8" max="8" width="7.8515625" style="0" customWidth="1"/>
    <col min="9" max="9" width="8.8515625" style="0" customWidth="1"/>
    <col min="10" max="10" width="9.14062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421875" style="0" customWidth="1"/>
    <col min="16" max="16" width="8.57421875" style="0" customWidth="1"/>
    <col min="17" max="17" width="9.28125" style="0" customWidth="1"/>
    <col min="18" max="18" width="8.57421875" style="0" customWidth="1"/>
    <col min="19" max="19" width="9.7109375" style="0" customWidth="1"/>
    <col min="20" max="20" width="8.28125" style="0" customWidth="1"/>
    <col min="21" max="21" width="8.7109375" style="0" customWidth="1"/>
    <col min="22" max="22" width="8.57421875" style="0" customWidth="1"/>
    <col min="23" max="23" width="10.28125" style="0" customWidth="1"/>
    <col min="24" max="24" width="8.00390625" style="0" customWidth="1"/>
    <col min="25" max="25" width="10.28125" style="0" customWidth="1"/>
    <col min="26" max="26" width="9.7109375" style="0" customWidth="1"/>
    <col min="27" max="27" width="9.57421875" style="0" customWidth="1"/>
    <col min="28" max="28" width="6.57421875" style="0" customWidth="1"/>
    <col min="29" max="29" width="10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0" t="s">
        <v>60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2:43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1" t="s">
        <v>59</v>
      </c>
      <c r="AN4" s="82"/>
      <c r="AO4" s="82"/>
      <c r="AP4" s="82"/>
      <c r="AQ4" s="82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0"/>
      <c r="AP5" s="90"/>
      <c r="AQ5" s="9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1" t="s">
        <v>64</v>
      </c>
      <c r="AP6" s="81"/>
      <c r="AQ6" s="91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2" t="s">
        <v>5</v>
      </c>
      <c r="D8" s="89"/>
      <c r="E8" s="92" t="s">
        <v>6</v>
      </c>
      <c r="F8" s="89"/>
      <c r="G8" s="93" t="s">
        <v>7</v>
      </c>
      <c r="H8" s="94"/>
      <c r="I8" s="83" t="s">
        <v>8</v>
      </c>
      <c r="J8" s="84"/>
      <c r="K8" s="92" t="s">
        <v>9</v>
      </c>
      <c r="L8" s="89"/>
      <c r="M8" s="92" t="s">
        <v>10</v>
      </c>
      <c r="N8" s="84"/>
      <c r="O8" s="83" t="s">
        <v>11</v>
      </c>
      <c r="P8" s="89"/>
      <c r="Q8" s="83" t="s">
        <v>12</v>
      </c>
      <c r="R8" s="89"/>
      <c r="S8" s="83" t="s">
        <v>13</v>
      </c>
      <c r="T8" s="89"/>
      <c r="U8" s="83" t="s">
        <v>14</v>
      </c>
      <c r="V8" s="89"/>
      <c r="W8" s="93" t="s">
        <v>15</v>
      </c>
      <c r="X8" s="98"/>
      <c r="Y8" s="93" t="s">
        <v>16</v>
      </c>
      <c r="Z8" s="98"/>
      <c r="AA8" s="93" t="s">
        <v>17</v>
      </c>
      <c r="AB8" s="98"/>
      <c r="AC8" s="83" t="s">
        <v>18</v>
      </c>
      <c r="AD8" s="97"/>
      <c r="AE8" s="85" t="s">
        <v>19</v>
      </c>
      <c r="AF8" s="88"/>
      <c r="AG8" s="85" t="s">
        <v>20</v>
      </c>
      <c r="AH8" s="88"/>
      <c r="AI8" s="87" t="s">
        <v>58</v>
      </c>
      <c r="AJ8" s="88"/>
      <c r="AK8" s="85" t="s">
        <v>21</v>
      </c>
      <c r="AL8" s="86"/>
      <c r="AM8" s="83" t="s">
        <v>22</v>
      </c>
      <c r="AN8" s="84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2740</v>
      </c>
      <c r="E10" s="28">
        <v>0</v>
      </c>
      <c r="F10" s="28">
        <v>0</v>
      </c>
      <c r="G10" s="28">
        <v>5372</v>
      </c>
      <c r="H10" s="28">
        <v>660</v>
      </c>
      <c r="I10" s="28">
        <v>8054</v>
      </c>
      <c r="J10" s="28">
        <v>4670</v>
      </c>
      <c r="K10" s="28">
        <v>776</v>
      </c>
      <c r="L10" s="28">
        <v>0</v>
      </c>
      <c r="M10" s="28">
        <v>0</v>
      </c>
      <c r="N10" s="28">
        <v>0</v>
      </c>
      <c r="O10" s="28">
        <v>957</v>
      </c>
      <c r="P10" s="28">
        <v>555</v>
      </c>
      <c r="Q10" s="28">
        <v>3070</v>
      </c>
      <c r="R10" s="28">
        <v>395</v>
      </c>
      <c r="S10" s="28">
        <v>1950</v>
      </c>
      <c r="T10" s="28">
        <v>360</v>
      </c>
      <c r="U10" s="28">
        <v>100</v>
      </c>
      <c r="V10" s="28">
        <v>655</v>
      </c>
      <c r="W10" s="28">
        <v>4700</v>
      </c>
      <c r="X10" s="28">
        <v>375</v>
      </c>
      <c r="Y10" s="28">
        <v>7850</v>
      </c>
      <c r="Z10" s="28">
        <v>445</v>
      </c>
      <c r="AA10" s="28">
        <v>6150</v>
      </c>
      <c r="AB10" s="28">
        <v>0</v>
      </c>
      <c r="AC10" s="28">
        <v>12380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51359</v>
      </c>
      <c r="AP10" s="28">
        <f>SUMIF($C$9:$AN$9,"I.Mad",C10:AN10)</f>
        <v>10855</v>
      </c>
      <c r="AQ10" s="28">
        <f>SUM(AO10:AP10)</f>
        <v>62214</v>
      </c>
    </row>
    <row r="11" spans="2:43" ht="20.25">
      <c r="B11" s="29" t="s">
        <v>28</v>
      </c>
      <c r="C11" s="30" t="s">
        <v>29</v>
      </c>
      <c r="D11" s="30">
        <v>107</v>
      </c>
      <c r="E11" s="30" t="s">
        <v>29</v>
      </c>
      <c r="F11" s="30" t="s">
        <v>29</v>
      </c>
      <c r="G11" s="30">
        <v>23</v>
      </c>
      <c r="H11" s="30">
        <v>10</v>
      </c>
      <c r="I11" s="30">
        <v>40</v>
      </c>
      <c r="J11" s="30">
        <v>74</v>
      </c>
      <c r="K11" s="30">
        <v>4</v>
      </c>
      <c r="L11" s="30" t="s">
        <v>29</v>
      </c>
      <c r="M11" s="30" t="s">
        <v>29</v>
      </c>
      <c r="N11" s="30" t="s">
        <v>29</v>
      </c>
      <c r="O11" s="30">
        <v>6</v>
      </c>
      <c r="P11" s="30">
        <v>12</v>
      </c>
      <c r="Q11" s="30">
        <v>12</v>
      </c>
      <c r="R11" s="30">
        <v>4</v>
      </c>
      <c r="S11" s="30">
        <v>15</v>
      </c>
      <c r="T11" s="30">
        <v>7</v>
      </c>
      <c r="U11" s="30">
        <v>2</v>
      </c>
      <c r="V11" s="30">
        <v>10</v>
      </c>
      <c r="W11" s="30">
        <v>22</v>
      </c>
      <c r="X11" s="30">
        <v>5</v>
      </c>
      <c r="Y11" s="30">
        <v>45</v>
      </c>
      <c r="Z11" s="30">
        <v>8</v>
      </c>
      <c r="AA11" s="30">
        <v>19</v>
      </c>
      <c r="AB11" s="30" t="s">
        <v>29</v>
      </c>
      <c r="AC11" s="30">
        <v>36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224</v>
      </c>
      <c r="AP11" s="28">
        <f>SUMIF($C$9:$AN$9,"I.Mad",C11:AN11)</f>
        <v>237</v>
      </c>
      <c r="AQ11" s="28">
        <f>SUM(AO11:AP11)</f>
        <v>461</v>
      </c>
    </row>
    <row r="12" spans="2:43" ht="20.25">
      <c r="B12" s="29" t="s">
        <v>30</v>
      </c>
      <c r="C12" s="30" t="s">
        <v>29</v>
      </c>
      <c r="D12" s="30">
        <v>27</v>
      </c>
      <c r="E12" s="30" t="s">
        <v>29</v>
      </c>
      <c r="F12" s="30" t="s">
        <v>29</v>
      </c>
      <c r="G12" s="30">
        <v>9</v>
      </c>
      <c r="H12" s="30">
        <v>5</v>
      </c>
      <c r="I12" s="30">
        <v>12</v>
      </c>
      <c r="J12" s="30">
        <v>11</v>
      </c>
      <c r="K12" s="30">
        <v>4</v>
      </c>
      <c r="L12" s="30" t="s">
        <v>29</v>
      </c>
      <c r="M12" s="30" t="s">
        <v>29</v>
      </c>
      <c r="N12" s="30" t="s">
        <v>29</v>
      </c>
      <c r="O12" s="30">
        <v>3</v>
      </c>
      <c r="P12" s="30">
        <v>3</v>
      </c>
      <c r="Q12" s="30">
        <v>4</v>
      </c>
      <c r="R12" s="30">
        <v>3</v>
      </c>
      <c r="S12" s="30">
        <v>3</v>
      </c>
      <c r="T12" s="30">
        <v>4</v>
      </c>
      <c r="U12" s="28" t="s">
        <v>66</v>
      </c>
      <c r="V12" s="30">
        <v>5</v>
      </c>
      <c r="W12" s="30">
        <v>5</v>
      </c>
      <c r="X12" s="30">
        <v>4</v>
      </c>
      <c r="Y12" s="30">
        <v>5</v>
      </c>
      <c r="Z12" s="30">
        <v>1</v>
      </c>
      <c r="AA12" s="30">
        <v>8</v>
      </c>
      <c r="AB12" s="30" t="s">
        <v>29</v>
      </c>
      <c r="AC12" s="30">
        <v>11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64</v>
      </c>
      <c r="AP12" s="28">
        <f>SUMIF($C$9:$AN$9,"I.Mad",C12:AN12)</f>
        <v>63</v>
      </c>
      <c r="AQ12" s="28">
        <f>SUM(AO12:AP12)</f>
        <v>127</v>
      </c>
    </row>
    <row r="13" spans="2:43" ht="20.25">
      <c r="B13" s="29" t="s">
        <v>31</v>
      </c>
      <c r="C13" s="30" t="s">
        <v>29</v>
      </c>
      <c r="D13" s="30">
        <v>4</v>
      </c>
      <c r="E13" s="30" t="s">
        <v>29</v>
      </c>
      <c r="F13" s="30" t="s">
        <v>29</v>
      </c>
      <c r="G13" s="30">
        <v>2</v>
      </c>
      <c r="H13" s="30">
        <v>2</v>
      </c>
      <c r="I13" s="30">
        <v>6</v>
      </c>
      <c r="J13" s="30">
        <v>29</v>
      </c>
      <c r="K13" s="30">
        <v>5</v>
      </c>
      <c r="L13" s="30" t="s">
        <v>29</v>
      </c>
      <c r="M13" s="30" t="s">
        <v>29</v>
      </c>
      <c r="N13" s="30" t="s">
        <v>29</v>
      </c>
      <c r="O13" s="30">
        <v>35</v>
      </c>
      <c r="P13" s="30">
        <v>24</v>
      </c>
      <c r="Q13" s="30">
        <v>3</v>
      </c>
      <c r="R13" s="30">
        <v>2</v>
      </c>
      <c r="S13" s="30">
        <v>1</v>
      </c>
      <c r="T13" s="30">
        <v>3</v>
      </c>
      <c r="U13" s="30" t="s">
        <v>29</v>
      </c>
      <c r="V13" s="30">
        <v>24</v>
      </c>
      <c r="W13" s="30">
        <v>6</v>
      </c>
      <c r="X13" s="30">
        <v>1</v>
      </c>
      <c r="Y13" s="30">
        <v>5</v>
      </c>
      <c r="Z13" s="30">
        <v>2</v>
      </c>
      <c r="AA13" s="30">
        <v>7</v>
      </c>
      <c r="AB13" s="30" t="s">
        <v>29</v>
      </c>
      <c r="AC13" s="30">
        <v>2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>
        <v>13</v>
      </c>
      <c r="E14" s="59" t="s">
        <v>29</v>
      </c>
      <c r="F14" s="59" t="s">
        <v>29</v>
      </c>
      <c r="G14" s="59">
        <v>133</v>
      </c>
      <c r="H14" s="59">
        <v>13</v>
      </c>
      <c r="I14" s="59">
        <v>13</v>
      </c>
      <c r="J14" s="59">
        <v>12.5</v>
      </c>
      <c r="K14" s="59">
        <v>13</v>
      </c>
      <c r="L14" s="59" t="s">
        <v>29</v>
      </c>
      <c r="M14" s="59" t="s">
        <v>29</v>
      </c>
      <c r="N14" s="59" t="s">
        <v>29</v>
      </c>
      <c r="O14" s="59">
        <v>12</v>
      </c>
      <c r="P14" s="59">
        <v>12</v>
      </c>
      <c r="Q14" s="59">
        <v>13</v>
      </c>
      <c r="R14" s="59">
        <v>13.5</v>
      </c>
      <c r="S14" s="59">
        <v>13</v>
      </c>
      <c r="T14" s="59">
        <v>13</v>
      </c>
      <c r="U14" s="59" t="s">
        <v>29</v>
      </c>
      <c r="V14" s="59">
        <v>13</v>
      </c>
      <c r="W14" s="59">
        <v>13</v>
      </c>
      <c r="X14" s="59">
        <v>13.5</v>
      </c>
      <c r="Y14" s="59">
        <v>13</v>
      </c>
      <c r="Z14" s="59">
        <v>13</v>
      </c>
      <c r="AA14" s="59">
        <v>13</v>
      </c>
      <c r="AB14" s="59" t="s">
        <v>29</v>
      </c>
      <c r="AC14" s="59">
        <v>13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>
        <v>269</v>
      </c>
      <c r="D22" s="54"/>
      <c r="E22" s="54"/>
      <c r="F22" s="54"/>
      <c r="G22" s="54"/>
      <c r="H22" s="54"/>
      <c r="I22" s="54">
        <v>110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379</v>
      </c>
      <c r="AP22" s="28">
        <f aca="true" t="shared" si="1" ref="AP22:AP35">SUMIF($C$9:$AN$9,"I.Mad",C22:AN22)</f>
        <v>0</v>
      </c>
      <c r="AQ22" s="28">
        <f aca="true" t="shared" si="2" ref="AQ22:AQ35">SUM(AO22:AP22)</f>
        <v>379</v>
      </c>
    </row>
    <row r="23" spans="2:43" ht="20.25">
      <c r="B23" s="57" t="s">
        <v>39</v>
      </c>
      <c r="C23" s="54">
        <v>41</v>
      </c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41</v>
      </c>
      <c r="AP23" s="28">
        <f t="shared" si="1"/>
        <v>0</v>
      </c>
      <c r="AQ23" s="28">
        <f t="shared" si="2"/>
        <v>41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310</v>
      </c>
      <c r="D36" s="28">
        <f aca="true" t="shared" si="3" ref="D36:AN36">+SUM(D10,D16,D22:D35)</f>
        <v>2740</v>
      </c>
      <c r="E36" s="28">
        <f t="shared" si="3"/>
        <v>0</v>
      </c>
      <c r="F36" s="28">
        <f t="shared" si="3"/>
        <v>0</v>
      </c>
      <c r="G36" s="28">
        <f t="shared" si="3"/>
        <v>5372</v>
      </c>
      <c r="H36" s="28">
        <f t="shared" si="3"/>
        <v>660</v>
      </c>
      <c r="I36" s="28">
        <f t="shared" si="3"/>
        <v>8164</v>
      </c>
      <c r="J36" s="28">
        <f t="shared" si="3"/>
        <v>4670</v>
      </c>
      <c r="K36" s="28">
        <f t="shared" si="3"/>
        <v>776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957</v>
      </c>
      <c r="P36" s="28">
        <f t="shared" si="3"/>
        <v>555</v>
      </c>
      <c r="Q36" s="28">
        <f t="shared" si="3"/>
        <v>3070</v>
      </c>
      <c r="R36" s="28">
        <f t="shared" si="3"/>
        <v>395</v>
      </c>
      <c r="S36" s="28">
        <f t="shared" si="3"/>
        <v>1950</v>
      </c>
      <c r="T36" s="28">
        <f t="shared" si="3"/>
        <v>360</v>
      </c>
      <c r="U36" s="28">
        <f t="shared" si="3"/>
        <v>100</v>
      </c>
      <c r="V36" s="28">
        <f t="shared" si="3"/>
        <v>655</v>
      </c>
      <c r="W36" s="28">
        <f t="shared" si="3"/>
        <v>4700</v>
      </c>
      <c r="X36" s="28">
        <f t="shared" si="3"/>
        <v>375</v>
      </c>
      <c r="Y36" s="28">
        <f t="shared" si="3"/>
        <v>7850</v>
      </c>
      <c r="Z36" s="28">
        <f t="shared" si="3"/>
        <v>445</v>
      </c>
      <c r="AA36" s="28">
        <f t="shared" si="3"/>
        <v>6150</v>
      </c>
      <c r="AB36" s="28">
        <f t="shared" si="3"/>
        <v>0</v>
      </c>
      <c r="AC36" s="28">
        <f t="shared" si="3"/>
        <v>12380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51779</v>
      </c>
      <c r="AP36" s="28">
        <f>SUM(AP10,AP16,AP22:AP35)</f>
        <v>10855</v>
      </c>
      <c r="AQ36" s="28">
        <f>SUM(AO36:AP36)</f>
        <v>62634</v>
      </c>
    </row>
    <row r="37" spans="2:43" ht="22.5" customHeight="1">
      <c r="B37" s="27" t="s">
        <v>53</v>
      </c>
      <c r="C37" s="62">
        <v>20.2</v>
      </c>
      <c r="D37" s="62"/>
      <c r="E37" s="62"/>
      <c r="F37" s="62"/>
      <c r="G37" s="62">
        <v>17.4</v>
      </c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16.3</v>
      </c>
      <c r="V37" s="62"/>
      <c r="W37" s="62"/>
      <c r="X37" s="62"/>
      <c r="Y37" s="62">
        <v>16.6</v>
      </c>
      <c r="Z37" s="62"/>
      <c r="AA37" s="62"/>
      <c r="AB37" s="62"/>
      <c r="AC37" s="62">
        <v>20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2011-04-13T19:00:03Z</dcterms:modified>
  <cp:category/>
  <cp:version/>
  <cp:contentType/>
  <cp:contentStatus/>
</cp:coreProperties>
</file>