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316" windowHeight="648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<sst xmlns="http://schemas.openxmlformats.org/spreadsheetml/2006/main" count="361" uniqueCount="71">
  <si>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</si>
  <si>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</si>
  <si>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</si>
  <si>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</si>
  <si>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</si>
  <si>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</si>
  <si>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</si>
  <si>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</si>
  <si>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</si>
  <si>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</si>
  <si>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</si>
  <si>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</si>
  <si>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</si>
  <si>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</si>
  <si>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</si>
  <si>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</si>
  <si>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</si>
  <si>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</si>
  <si>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</si>
  <si>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</si>
  <si>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</si>
  <si>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</si>
  <si>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</si>
  <si>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</si>
  <si>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</si>
  <si>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</si>
  <si>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</si>
  <si>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</si>
  <si>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</si>
  <si>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</si>
  <si>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</si>
  <si>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</si>
  <si>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</si>
  <si>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</si>
  <si>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</si>
  <si>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</si>
  <si>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</si>
  <si>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</si>
  <si>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</si>
  <si>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</si>
  <si>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</si>
  <si>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</si>
  <si>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</si>
  <si>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</si>
  <si>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</si>
  <si>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</si>
  <si>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</si>
  <si>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</si>
  <si>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</si>
  <si>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</si>
  <si>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</si>
  <si>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</si>
  <si>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</si>
  <si>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</si>
  <si>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</si>
  <si>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</si>
  <si>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</si>
  <si>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</si>
  <si>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</si>
  <si>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</si>
  <si>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</si>
  <si>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</si>
  <si>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</si>
  <si>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</si>
  <si>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</si>
  <si>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</si>
  <si>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</si>
  <si>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 xml:space="preserve">        Fecha  : 12/04/2018</t>
  </si>
  <si>
    <t>Callao, 14 de abril del 2018</t>
  </si>
  <si>
    <t>S/M</t>
  </si>
  <si>
    <t>11.0 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</si>
</sst>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1" fontId="27" fillId="4" borderId="1" xfId="0" quotePrefix="1" applyNumberFormat="1" applyFont="1" applyFill="1" applyBorder="1" applyAlignment="1">
      <alignment horizontal="center"/>
    </xf>
    <xf numFmtId="168" fontId="27" fillId="4" borderId="1" xfId="0" quotePrefix="1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J20" sqref="J20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3.5546875" style="2" customWidth="1"/>
    <col min="26" max="26" width="28.441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5" t="s">
        <v>65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</row>
    <row r="5" spans="2:48" ht="45" customHeight="1" x14ac:dyDescent="0.6">
      <c r="B5" s="125" t="s">
        <v>66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6" t="s">
        <v>37</v>
      </c>
      <c r="AN6" s="126"/>
      <c r="AO6" s="126"/>
      <c r="AP6" s="126"/>
      <c r="AQ6" s="126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7"/>
      <c r="AP7" s="127"/>
      <c r="AQ7" s="12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6" t="s">
        <v>67</v>
      </c>
      <c r="AP8" s="126"/>
      <c r="AQ8" s="126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20" t="s">
        <v>4</v>
      </c>
      <c r="D10" s="119"/>
      <c r="E10" s="120" t="s">
        <v>5</v>
      </c>
      <c r="F10" s="119"/>
      <c r="G10" s="121" t="s">
        <v>6</v>
      </c>
      <c r="H10" s="122"/>
      <c r="I10" s="130" t="s">
        <v>44</v>
      </c>
      <c r="J10" s="130"/>
      <c r="K10" s="124" t="s">
        <v>7</v>
      </c>
      <c r="L10" s="124"/>
      <c r="M10" s="120" t="s">
        <v>8</v>
      </c>
      <c r="N10" s="123"/>
      <c r="O10" s="120" t="s">
        <v>9</v>
      </c>
      <c r="P10" s="123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51</v>
      </c>
      <c r="X10" s="122"/>
      <c r="Y10" s="120" t="s">
        <v>45</v>
      </c>
      <c r="Z10" s="119"/>
      <c r="AA10" s="120" t="s">
        <v>38</v>
      </c>
      <c r="AB10" s="119"/>
      <c r="AC10" s="120" t="s">
        <v>13</v>
      </c>
      <c r="AD10" s="119"/>
      <c r="AE10" s="118" t="s">
        <v>53</v>
      </c>
      <c r="AF10" s="119"/>
      <c r="AG10" s="118" t="s">
        <v>46</v>
      </c>
      <c r="AH10" s="119"/>
      <c r="AI10" s="118" t="s">
        <v>47</v>
      </c>
      <c r="AJ10" s="119"/>
      <c r="AK10" s="118" t="s">
        <v>48</v>
      </c>
      <c r="AL10" s="119"/>
      <c r="AM10" s="118" t="s">
        <v>49</v>
      </c>
      <c r="AN10" s="119"/>
      <c r="AO10" s="128" t="s">
        <v>14</v>
      </c>
      <c r="AP10" s="129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415</v>
      </c>
      <c r="F12" s="50">
        <v>426.13600000000002</v>
      </c>
      <c r="G12" s="50">
        <v>9145.2973421324823</v>
      </c>
      <c r="H12" s="50">
        <v>2230.2350000000001</v>
      </c>
      <c r="I12" s="115">
        <v>15173.43</v>
      </c>
      <c r="J12" s="115">
        <v>7171.22</v>
      </c>
      <c r="K12" s="50">
        <v>1342.83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4450</v>
      </c>
      <c r="R12" s="50">
        <v>0</v>
      </c>
      <c r="S12" s="50">
        <v>3820</v>
      </c>
      <c r="T12" s="50">
        <v>0</v>
      </c>
      <c r="U12" s="50">
        <v>400</v>
      </c>
      <c r="V12" s="50">
        <v>4</v>
      </c>
      <c r="W12" s="50">
        <v>3330</v>
      </c>
      <c r="X12" s="50">
        <v>0</v>
      </c>
      <c r="Y12" s="50">
        <v>6163.45</v>
      </c>
      <c r="Z12" s="50">
        <v>202.37</v>
      </c>
      <c r="AA12" s="50">
        <v>4690</v>
      </c>
      <c r="AB12" s="50">
        <v>0</v>
      </c>
      <c r="AC12" s="50">
        <v>9290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58220.007342132478</v>
      </c>
      <c r="AP12" s="51">
        <f>SUMIF($C$11:$AN$11,"I.Mad",C12:AN12)</f>
        <v>10033.961000000001</v>
      </c>
      <c r="AQ12" s="51">
        <f>SUM(AO12:AP12)</f>
        <v>68253.968342132473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>
        <v>2</v>
      </c>
      <c r="F13" s="52">
        <v>28</v>
      </c>
      <c r="G13" s="52">
        <v>44</v>
      </c>
      <c r="H13" s="52">
        <v>38</v>
      </c>
      <c r="I13" s="116">
        <v>69</v>
      </c>
      <c r="J13" s="116">
        <v>145</v>
      </c>
      <c r="K13" s="52">
        <v>8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19</v>
      </c>
      <c r="R13" s="52" t="s">
        <v>20</v>
      </c>
      <c r="S13" s="52">
        <v>14</v>
      </c>
      <c r="T13" s="52" t="s">
        <v>20</v>
      </c>
      <c r="U13" s="52">
        <v>1</v>
      </c>
      <c r="V13" s="52">
        <v>3</v>
      </c>
      <c r="W13" s="52">
        <v>13</v>
      </c>
      <c r="X13" s="52" t="s">
        <v>20</v>
      </c>
      <c r="Y13" s="52">
        <v>32</v>
      </c>
      <c r="Z13" s="52">
        <v>2</v>
      </c>
      <c r="AA13" s="52">
        <v>21</v>
      </c>
      <c r="AB13" s="52" t="s">
        <v>20</v>
      </c>
      <c r="AC13" s="52">
        <v>34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257</v>
      </c>
      <c r="AP13" s="51">
        <f>SUMIF($C$11:$AN$11,"I.Mad",C13:AN13)</f>
        <v>216</v>
      </c>
      <c r="AQ13" s="51">
        <f>SUM(AO13:AP13)</f>
        <v>473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>
        <v>2</v>
      </c>
      <c r="F14" s="52">
        <v>2</v>
      </c>
      <c r="G14" s="52">
        <v>16</v>
      </c>
      <c r="H14" s="52">
        <v>6</v>
      </c>
      <c r="I14" s="116">
        <v>9</v>
      </c>
      <c r="J14" s="116">
        <v>14</v>
      </c>
      <c r="K14" s="52" t="s">
        <v>69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20</v>
      </c>
      <c r="S14" s="52">
        <v>6</v>
      </c>
      <c r="T14" s="52" t="s">
        <v>20</v>
      </c>
      <c r="U14" s="52" t="s">
        <v>69</v>
      </c>
      <c r="V14" s="52">
        <v>3</v>
      </c>
      <c r="W14" s="52">
        <v>6</v>
      </c>
      <c r="X14" s="52" t="s">
        <v>20</v>
      </c>
      <c r="Y14" s="52">
        <v>8</v>
      </c>
      <c r="Z14" s="52">
        <v>1</v>
      </c>
      <c r="AA14" s="52">
        <v>6</v>
      </c>
      <c r="AB14" s="52" t="s">
        <v>20</v>
      </c>
      <c r="AC14" s="52">
        <v>10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69</v>
      </c>
      <c r="AP14" s="51">
        <f>SUMIF($C$11:$AN$11,"I.Mad",C14:AN14)</f>
        <v>26</v>
      </c>
      <c r="AQ14" s="51">
        <f>SUM(AO14:AP14)</f>
        <v>95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>
        <v>18.815709529906279</v>
      </c>
      <c r="F15" s="52">
        <v>2.6726455518271268</v>
      </c>
      <c r="G15" s="52">
        <v>10.067225091920653</v>
      </c>
      <c r="H15" s="52">
        <v>15.104568476108819</v>
      </c>
      <c r="I15" s="116">
        <v>7.8964146899282879</v>
      </c>
      <c r="J15" s="116">
        <v>10.035965797277026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5.1959392396039945</v>
      </c>
      <c r="R15" s="52" t="s">
        <v>20</v>
      </c>
      <c r="S15" s="52">
        <v>0.61194963060586804</v>
      </c>
      <c r="T15" s="52" t="s">
        <v>20</v>
      </c>
      <c r="U15" s="52" t="s">
        <v>20</v>
      </c>
      <c r="V15" s="52">
        <v>83.401271561756204</v>
      </c>
      <c r="W15" s="52">
        <v>29.114215003370028</v>
      </c>
      <c r="X15" s="52" t="s">
        <v>20</v>
      </c>
      <c r="Y15" s="52">
        <v>47.752249999999997</v>
      </c>
      <c r="Z15" s="52">
        <v>61.538460000000001</v>
      </c>
      <c r="AA15" s="52">
        <v>50.495585451091543</v>
      </c>
      <c r="AB15" s="52" t="s">
        <v>20</v>
      </c>
      <c r="AC15" s="52">
        <v>41.933619457906602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>
        <v>12.5</v>
      </c>
      <c r="F16" s="57">
        <v>13</v>
      </c>
      <c r="G16" s="57">
        <v>13</v>
      </c>
      <c r="H16" s="57">
        <v>12</v>
      </c>
      <c r="I16" s="117">
        <v>13</v>
      </c>
      <c r="J16" s="11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14</v>
      </c>
      <c r="T16" s="57" t="s">
        <v>20</v>
      </c>
      <c r="U16" s="57" t="s">
        <v>20</v>
      </c>
      <c r="V16" s="57">
        <v>9</v>
      </c>
      <c r="W16" s="57">
        <v>12</v>
      </c>
      <c r="X16" s="57" t="s">
        <v>20</v>
      </c>
      <c r="Y16" s="57" t="s">
        <v>70</v>
      </c>
      <c r="Z16" s="57">
        <v>11</v>
      </c>
      <c r="AA16" s="57">
        <v>12.5</v>
      </c>
      <c r="AB16" s="57" t="s">
        <v>20</v>
      </c>
      <c r="AC16" s="57">
        <v>12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62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11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59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110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415</v>
      </c>
      <c r="F41" s="54">
        <f t="shared" si="8"/>
        <v>426.13600000000002</v>
      </c>
      <c r="G41" s="54">
        <f t="shared" si="8"/>
        <v>9145.2973421324823</v>
      </c>
      <c r="H41" s="54">
        <f t="shared" si="8"/>
        <v>2230.2350000000001</v>
      </c>
      <c r="I41" s="54">
        <f t="shared" si="8"/>
        <v>15173.43</v>
      </c>
      <c r="J41" s="54">
        <f t="shared" si="8"/>
        <v>7171.22</v>
      </c>
      <c r="K41" s="54">
        <f t="shared" si="8"/>
        <v>1342.83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4450</v>
      </c>
      <c r="R41" s="54">
        <f t="shared" si="8"/>
        <v>0</v>
      </c>
      <c r="S41" s="54">
        <f>+SUM(S24:S40,S18,S12)</f>
        <v>3820</v>
      </c>
      <c r="T41" s="54">
        <f t="shared" si="8"/>
        <v>0</v>
      </c>
      <c r="U41" s="54">
        <f>+SUM(U24:U40,U18,U12)</f>
        <v>400</v>
      </c>
      <c r="V41" s="54">
        <f t="shared" si="8"/>
        <v>4</v>
      </c>
      <c r="W41" s="54">
        <f t="shared" si="8"/>
        <v>3330</v>
      </c>
      <c r="X41" s="54">
        <f t="shared" si="8"/>
        <v>0</v>
      </c>
      <c r="Y41" s="54">
        <f t="shared" si="8"/>
        <v>6163.45</v>
      </c>
      <c r="Z41" s="54">
        <f t="shared" si="8"/>
        <v>202.37</v>
      </c>
      <c r="AA41" s="54">
        <f t="shared" si="8"/>
        <v>4690</v>
      </c>
      <c r="AB41" s="54">
        <f t="shared" si="8"/>
        <v>0</v>
      </c>
      <c r="AC41" s="54">
        <f t="shared" si="8"/>
        <v>9290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58220.007342132478</v>
      </c>
      <c r="AP41" s="54">
        <f>SUM(AP12,AP18,AP24:AP37)</f>
        <v>10033.961000000001</v>
      </c>
      <c r="AQ41" s="54">
        <f>SUM(AO41:AP41)</f>
        <v>68253.968342132473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18.100000000000001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61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64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2018-04-19T19:08:46Z</dcterms:modified>
</cp:coreProperties>
</file>