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65521" windowWidth="4440" windowHeight="3855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<sst xmlns="http://schemas.openxmlformats.org/spreadsheetml/2006/main" count="361" uniqueCount="66">
  <si>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</si>
  <si>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</si>
  <si>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</si>
  <si>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</si>
  <si>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</si>
  <si>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</si>
  <si>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</si>
  <si>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</si>
  <si>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</si>
  <si>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</si>
  <si>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</si>
  <si>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</si>
  <si>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</si>
  <si>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</si>
  <si>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</si>
  <si>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</si>
  <si>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</si>
  <si>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</si>
  <si>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</si>
  <si>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</si>
  <si>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</si>
  <si>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</si>
  <si>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</si>
  <si>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</si>
  <si>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</si>
  <si>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</si>
  <si>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</si>
  <si>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</si>
  <si>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</si>
  <si>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</si>
  <si>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</si>
  <si>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</si>
  <si>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</si>
  <si>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</si>
  <si>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</si>
  <si>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</si>
  <si>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</si>
  <si>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</si>
  <si>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</si>
  <si>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</si>
  <si>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</si>
  <si>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</si>
  <si>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</si>
  <si>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</si>
  <si>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</si>
  <si>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</si>
  <si>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</si>
  <si>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</si>
  <si>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</si>
  <si>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</si>
  <si>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</si>
  <si>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</si>
  <si>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</si>
  <si>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</si>
  <si>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</si>
  <si>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</si>
  <si>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</si>
  <si>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</si>
  <si>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</si>
  <si>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13/02/2009</t>
  </si>
  <si>
    <t>MEDUSA</t>
  </si>
  <si>
    <t>S/M</t>
  </si>
  <si>
    <t xml:space="preserve"> REPORTE  FINAL</t>
  </si>
  <si>
    <t xml:space="preserve"> R.M.N°542-2008-PRODUCE, R.M.N°817-2008-PRODUCE</t>
  </si>
  <si>
    <t>Callao, 16 de Febrero 2009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</si>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</sst>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57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7109375" style="0" customWidth="1"/>
    <col min="33" max="33" width="8.28125" style="0" customWidth="1"/>
    <col min="34" max="34" width="8.421875" style="0" customWidth="1"/>
    <col min="35" max="35" width="8.28125" style="0" customWidth="1"/>
    <col min="36" max="36" width="8.8515625" style="0" customWidth="1"/>
    <col min="37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62</v>
      </c>
      <c r="AK4" s="85"/>
      <c r="AL4" s="85"/>
      <c r="AM4" s="85"/>
      <c r="AN4" s="85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59</v>
      </c>
      <c r="AM6" s="83"/>
      <c r="AN6" s="84"/>
    </row>
    <row r="7" spans="2:40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97" t="s">
        <v>5</v>
      </c>
      <c r="D8" s="87"/>
      <c r="E8" s="97" t="s">
        <v>6</v>
      </c>
      <c r="F8" s="87"/>
      <c r="G8" s="88" t="s">
        <v>7</v>
      </c>
      <c r="H8" s="98"/>
      <c r="I8" s="86" t="s">
        <v>8</v>
      </c>
      <c r="J8" s="93"/>
      <c r="K8" s="97" t="s">
        <v>9</v>
      </c>
      <c r="L8" s="87"/>
      <c r="M8" s="97" t="s">
        <v>10</v>
      </c>
      <c r="N8" s="93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88" t="s">
        <v>15</v>
      </c>
      <c r="X8" s="89"/>
      <c r="Y8" s="88" t="s">
        <v>16</v>
      </c>
      <c r="Z8" s="89"/>
      <c r="AA8" s="88" t="s">
        <v>17</v>
      </c>
      <c r="AB8" s="89"/>
      <c r="AC8" s="19" t="s">
        <v>18</v>
      </c>
      <c r="AD8" s="94" t="s">
        <v>19</v>
      </c>
      <c r="AE8" s="99"/>
      <c r="AF8" s="94" t="s">
        <v>20</v>
      </c>
      <c r="AG8" s="99"/>
      <c r="AH8" s="94" t="s">
        <v>21</v>
      </c>
      <c r="AI8" s="95"/>
      <c r="AJ8" s="86" t="s">
        <v>22</v>
      </c>
      <c r="AK8" s="93"/>
      <c r="AL8" s="90" t="s">
        <v>23</v>
      </c>
      <c r="AM8" s="91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95</v>
      </c>
      <c r="AG10" s="30">
        <v>765</v>
      </c>
      <c r="AH10" s="30">
        <v>473</v>
      </c>
      <c r="AI10" s="30">
        <v>1293</v>
      </c>
      <c r="AJ10" s="30">
        <v>3103</v>
      </c>
      <c r="AK10" s="30">
        <v>423</v>
      </c>
      <c r="AL10" s="30">
        <f>SUMIF($C$9:$AK$9,"Ind",C10:AK10)</f>
        <v>3671</v>
      </c>
      <c r="AM10" s="30">
        <f>SUMIF($C$9:$AK$9,"I.Mad",C10:AK10)</f>
        <v>2481</v>
      </c>
      <c r="AN10" s="30">
        <f>SUM(AL10:AM10)</f>
        <v>6152</v>
      </c>
    </row>
    <row r="11" spans="2:40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 t="s">
        <v>29</v>
      </c>
      <c r="H11" s="32" t="s">
        <v>29</v>
      </c>
      <c r="I11" s="32" t="s">
        <v>29</v>
      </c>
      <c r="J11" s="32" t="s">
        <v>29</v>
      </c>
      <c r="K11" s="32" t="s">
        <v>29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 t="s">
        <v>29</v>
      </c>
      <c r="X11" s="32" t="s">
        <v>29</v>
      </c>
      <c r="Y11" s="32" t="s">
        <v>29</v>
      </c>
      <c r="Z11" s="32" t="s">
        <v>29</v>
      </c>
      <c r="AA11" s="32" t="s">
        <v>29</v>
      </c>
      <c r="AB11" s="32" t="s">
        <v>29</v>
      </c>
      <c r="AC11" s="32" t="s">
        <v>29</v>
      </c>
      <c r="AD11" s="32" t="s">
        <v>29</v>
      </c>
      <c r="AE11" s="32" t="s">
        <v>29</v>
      </c>
      <c r="AF11" s="32">
        <v>1</v>
      </c>
      <c r="AG11" s="30">
        <v>21</v>
      </c>
      <c r="AH11" s="30">
        <v>9</v>
      </c>
      <c r="AI11" s="30">
        <v>33</v>
      </c>
      <c r="AJ11" s="30">
        <v>44</v>
      </c>
      <c r="AK11" s="30">
        <v>11</v>
      </c>
      <c r="AL11" s="30">
        <f>SUMIF($C$9:$AK$9,"Ind",C11:AK11)</f>
        <v>54</v>
      </c>
      <c r="AM11" s="30">
        <f>SUMIF($C$9:$AK$9,"I.Mad",C11:AK11)</f>
        <v>65</v>
      </c>
      <c r="AN11" s="30">
        <f>SUM(AL11:AM11)</f>
        <v>119</v>
      </c>
    </row>
    <row r="12" spans="2:40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 t="s">
        <v>29</v>
      </c>
      <c r="H12" s="32" t="s">
        <v>29</v>
      </c>
      <c r="I12" s="32" t="s">
        <v>29</v>
      </c>
      <c r="J12" s="32" t="s">
        <v>29</v>
      </c>
      <c r="K12" s="32" t="s">
        <v>29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 t="s">
        <v>29</v>
      </c>
      <c r="X12" s="32" t="s">
        <v>29</v>
      </c>
      <c r="Y12" s="32" t="s">
        <v>29</v>
      </c>
      <c r="Z12" s="32" t="s">
        <v>29</v>
      </c>
      <c r="AA12" s="32" t="s">
        <v>29</v>
      </c>
      <c r="AB12" s="32" t="s">
        <v>29</v>
      </c>
      <c r="AC12" s="32" t="s">
        <v>29</v>
      </c>
      <c r="AD12" s="32" t="s">
        <v>29</v>
      </c>
      <c r="AE12" s="32" t="s">
        <v>29</v>
      </c>
      <c r="AF12" s="30" t="s">
        <v>61</v>
      </c>
      <c r="AG12" s="30">
        <v>7</v>
      </c>
      <c r="AH12" s="30">
        <v>4</v>
      </c>
      <c r="AI12" s="30">
        <v>5</v>
      </c>
      <c r="AJ12" s="30">
        <v>7</v>
      </c>
      <c r="AK12" s="30">
        <v>3</v>
      </c>
      <c r="AL12" s="30">
        <f>SUMIF($C$9:$AK$9,"Ind",C12:AK12)</f>
        <v>11</v>
      </c>
      <c r="AM12" s="30">
        <f>SUMIF($C$9:$AK$9,"I.Mad",C12:AK12)</f>
        <v>15</v>
      </c>
      <c r="AN12" s="30">
        <f>SUM(AL12:AM12)</f>
        <v>26</v>
      </c>
    </row>
    <row r="13" spans="2:40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 t="s">
        <v>29</v>
      </c>
      <c r="H13" s="32" t="s">
        <v>29</v>
      </c>
      <c r="I13" s="32" t="s">
        <v>29</v>
      </c>
      <c r="J13" s="32" t="s">
        <v>29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 t="s">
        <v>29</v>
      </c>
      <c r="X13" s="32" t="s">
        <v>29</v>
      </c>
      <c r="Y13" s="32" t="s">
        <v>29</v>
      </c>
      <c r="Z13" s="32" t="s">
        <v>29</v>
      </c>
      <c r="AA13" s="32" t="s">
        <v>29</v>
      </c>
      <c r="AB13" s="32" t="s">
        <v>29</v>
      </c>
      <c r="AC13" s="32" t="s">
        <v>29</v>
      </c>
      <c r="AD13" s="32" t="s">
        <v>29</v>
      </c>
      <c r="AE13" s="32" t="s">
        <v>29</v>
      </c>
      <c r="AF13" s="32" t="s">
        <v>29</v>
      </c>
      <c r="AG13" s="30">
        <v>43</v>
      </c>
      <c r="AH13" s="30">
        <v>0</v>
      </c>
      <c r="AI13" s="30">
        <v>2</v>
      </c>
      <c r="AJ13" s="30">
        <v>10</v>
      </c>
      <c r="AK13" s="30">
        <v>12</v>
      </c>
      <c r="AL13" s="33"/>
      <c r="AM13" s="33"/>
      <c r="AN13" s="33"/>
    </row>
    <row r="14" spans="2:40" ht="20.25">
      <c r="B14" s="34" t="s">
        <v>32</v>
      </c>
      <c r="C14" s="32" t="s">
        <v>29</v>
      </c>
      <c r="D14" s="32" t="s">
        <v>29</v>
      </c>
      <c r="E14" s="32" t="s">
        <v>29</v>
      </c>
      <c r="F14" s="32" t="s">
        <v>29</v>
      </c>
      <c r="G14" s="32" t="s">
        <v>29</v>
      </c>
      <c r="H14" s="32" t="s">
        <v>29</v>
      </c>
      <c r="I14" s="32" t="s">
        <v>29</v>
      </c>
      <c r="J14" s="32" t="s">
        <v>29</v>
      </c>
      <c r="K14" s="32" t="s">
        <v>29</v>
      </c>
      <c r="L14" s="32" t="s">
        <v>29</v>
      </c>
      <c r="M14" s="32" t="s">
        <v>29</v>
      </c>
      <c r="N14" s="32" t="s">
        <v>29</v>
      </c>
      <c r="O14" s="32" t="s">
        <v>29</v>
      </c>
      <c r="P14" s="32" t="s">
        <v>29</v>
      </c>
      <c r="Q14" s="32" t="s">
        <v>29</v>
      </c>
      <c r="R14" s="32" t="s">
        <v>29</v>
      </c>
      <c r="S14" s="32" t="s">
        <v>29</v>
      </c>
      <c r="T14" s="32" t="s">
        <v>29</v>
      </c>
      <c r="U14" s="32" t="s">
        <v>29</v>
      </c>
      <c r="V14" s="32" t="s">
        <v>29</v>
      </c>
      <c r="W14" s="32" t="s">
        <v>29</v>
      </c>
      <c r="X14" s="32" t="s">
        <v>29</v>
      </c>
      <c r="Y14" s="32" t="s">
        <v>29</v>
      </c>
      <c r="Z14" s="32" t="s">
        <v>29</v>
      </c>
      <c r="AA14" s="32" t="s">
        <v>29</v>
      </c>
      <c r="AB14" s="32" t="s">
        <v>29</v>
      </c>
      <c r="AC14" s="32" t="s">
        <v>29</v>
      </c>
      <c r="AD14" s="32" t="s">
        <v>29</v>
      </c>
      <c r="AE14" s="32" t="s">
        <v>29</v>
      </c>
      <c r="AF14" s="32" t="s">
        <v>29</v>
      </c>
      <c r="AG14" s="81">
        <v>12.5</v>
      </c>
      <c r="AH14" s="81">
        <v>13</v>
      </c>
      <c r="AI14" s="81">
        <v>13</v>
      </c>
      <c r="AJ14" s="81">
        <v>12.5</v>
      </c>
      <c r="AK14" s="81">
        <v>12.5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58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39</v>
      </c>
      <c r="C22" s="57"/>
      <c r="D22" s="57"/>
      <c r="E22" s="57"/>
      <c r="F22" s="57"/>
      <c r="G22" s="57"/>
      <c r="H22" s="57"/>
      <c r="I22" s="57">
        <v>2</v>
      </c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2</v>
      </c>
      <c r="AM22" s="30">
        <f aca="true" t="shared" si="1" ref="AM22:AM36">SUMIF($C$9:$AK$9,"I.Mad",C22:AK22)</f>
        <v>0</v>
      </c>
      <c r="AN22" s="30">
        <f aca="true" t="shared" si="2" ref="AN22:AN36">SUM(AL22:AM22)</f>
        <v>2</v>
      </c>
    </row>
    <row r="23" spans="2:40" ht="20.25">
      <c r="B23" s="60" t="s">
        <v>40</v>
      </c>
      <c r="C23" s="57"/>
      <c r="D23" s="57"/>
      <c r="E23" s="57"/>
      <c r="F23" s="57"/>
      <c r="G23" s="57"/>
      <c r="H23" s="57"/>
      <c r="I23" s="57">
        <v>73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880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>
        <v>42</v>
      </c>
      <c r="AL23" s="30">
        <f t="shared" si="0"/>
        <v>953</v>
      </c>
      <c r="AM23" s="30">
        <f t="shared" si="1"/>
        <v>42</v>
      </c>
      <c r="AN23" s="30">
        <f t="shared" si="2"/>
        <v>995</v>
      </c>
    </row>
    <row r="24" spans="2:40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>
        <v>1</v>
      </c>
      <c r="AK27" s="32">
        <v>1</v>
      </c>
      <c r="AL27" s="30">
        <f t="shared" si="0"/>
        <v>1</v>
      </c>
      <c r="AM27" s="30">
        <f t="shared" si="1"/>
        <v>1</v>
      </c>
      <c r="AN27" s="30">
        <f t="shared" si="2"/>
        <v>2</v>
      </c>
    </row>
    <row r="28" spans="2:40" ht="20.25">
      <c r="B28" s="60" t="s">
        <v>60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>
        <v>7</v>
      </c>
      <c r="AK28" s="32"/>
      <c r="AL28" s="30">
        <f t="shared" si="0"/>
        <v>7</v>
      </c>
      <c r="AM28" s="30">
        <f t="shared" si="1"/>
        <v>0</v>
      </c>
      <c r="AN28" s="30">
        <f t="shared" si="2"/>
        <v>7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48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49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52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75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880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95</v>
      </c>
      <c r="AG36" s="30">
        <f t="shared" si="3"/>
        <v>765</v>
      </c>
      <c r="AH36" s="30">
        <f t="shared" si="3"/>
        <v>473</v>
      </c>
      <c r="AI36" s="30">
        <f t="shared" si="3"/>
        <v>1293</v>
      </c>
      <c r="AJ36" s="30">
        <f t="shared" si="3"/>
        <v>3111</v>
      </c>
      <c r="AK36" s="30">
        <f t="shared" si="3"/>
        <v>466</v>
      </c>
      <c r="AL36" s="30">
        <f t="shared" si="0"/>
        <v>4634</v>
      </c>
      <c r="AM36" s="30">
        <f t="shared" si="1"/>
        <v>2524</v>
      </c>
      <c r="AN36" s="30">
        <f t="shared" si="2"/>
        <v>7158</v>
      </c>
    </row>
    <row r="37" spans="2:40" ht="22.5" customHeight="1">
      <c r="B37" s="29" t="s">
        <v>53</v>
      </c>
      <c r="C37" s="65">
        <v>23.2</v>
      </c>
      <c r="D37" s="65"/>
      <c r="E37" s="65"/>
      <c r="F37" s="65"/>
      <c r="G37" s="65">
        <v>17.3</v>
      </c>
      <c r="H37" s="65"/>
      <c r="I37" s="65">
        <v>19.8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17.1</v>
      </c>
      <c r="V37" s="65"/>
      <c r="W37" s="65"/>
      <c r="X37" s="65"/>
      <c r="Y37" s="65">
        <v>15.4</v>
      </c>
      <c r="Z37" s="65"/>
      <c r="AA37" s="65"/>
      <c r="AB37" s="65"/>
      <c r="AC37" s="65">
        <v>21.1</v>
      </c>
      <c r="AD37" s="65"/>
      <c r="AE37" s="65"/>
      <c r="AF37" s="65"/>
      <c r="AG37" s="65"/>
      <c r="AH37" s="65"/>
      <c r="AI37" s="65"/>
      <c r="AJ37" s="66">
        <v>17.1</v>
      </c>
      <c r="AK37" s="67"/>
      <c r="AL37" s="68"/>
      <c r="AM37" s="68"/>
      <c r="AN37" s="69"/>
    </row>
    <row r="38" spans="2:40" ht="15.75">
      <c r="B38" s="70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57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2" t="s">
        <v>64</v>
      </c>
      <c r="AK41" s="82"/>
      <c r="AL41" s="82"/>
      <c r="AM41" s="82"/>
      <c r="AN41" s="8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2009-02-16T18:40:40Z</cp:lastPrinted>
  <dcterms:created xsi:type="dcterms:W3CDTF">2008-10-21T17:58:04Z</dcterms:created>
  <dcterms:modified xsi:type="dcterms:W3CDTF">2009-02-16T18:40:43Z</dcterms:modified>
  <cp:category/>
  <cp:version/>
  <cp:contentType/>
  <cp:contentStatus/>
</cp:coreProperties>
</file>