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0" yWindow="180" windowWidth="19200" windowHeight="757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<sst xmlns="http://schemas.openxmlformats.org/spreadsheetml/2006/main" count="402" uniqueCount="69">
  <si>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</si>
  <si>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</si>
  <si>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</si>
  <si>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</si>
  <si>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</si>
  <si>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</si>
  <si>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</si>
  <si>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</si>
  <si>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</si>
  <si>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</si>
  <si>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</si>
  <si>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</si>
  <si>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</si>
  <si>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</si>
  <si>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</si>
  <si>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</si>
  <si>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</si>
  <si>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</si>
  <si>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</si>
  <si>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</si>
  <si>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</si>
  <si>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</si>
  <si>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</si>
  <si>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</si>
  <si>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</si>
  <si>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</si>
  <si>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</si>
  <si>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</si>
  <si>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</si>
  <si>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</si>
  <si>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</si>
  <si>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</si>
  <si>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</si>
  <si>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</si>
  <si>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</si>
  <si>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</si>
  <si>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</si>
  <si>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</si>
  <si>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</si>
  <si>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</si>
  <si>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</si>
  <si>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</si>
  <si>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</si>
  <si>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</si>
  <si>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</si>
  <si>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</si>
  <si>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</si>
  <si>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</si>
  <si>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</si>
  <si>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</si>
  <si>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</si>
  <si>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</si>
  <si>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</si>
  <si>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</si>
  <si>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</si>
  <si>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</si>
  <si>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</si>
  <si>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</si>
  <si>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</si>
  <si>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</si>
  <si>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</si>
  <si>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</si>
  <si>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</si>
  <si>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</si>
  <si>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</si>
  <si>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</si>
  <si>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</si>
  <si>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 xml:space="preserve">        Fecha  : 13/07/2018</t>
  </si>
  <si>
    <t>Callao, 16 de julio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</si>
</sst>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165" fontId="1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44" fillId="0" borderId="0"/>
    <xf numFmtId="0" fontId="44" fillId="0" borderId="0"/>
    <xf numFmtId="0" fontId="26" fillId="0" borderId="0"/>
    <xf numFmtId="0" fontId="40" fillId="0" borderId="0"/>
    <xf numFmtId="0" fontId="17" fillId="0" borderId="0"/>
    <xf numFmtId="169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19" fillId="0" borderId="0" xfId="0" applyFont="1" applyBorder="1"/>
    <xf numFmtId="0" fontId="18" fillId="0" borderId="0" xfId="0" applyFont="1"/>
    <xf numFmtId="0" fontId="19" fillId="0" borderId="0" xfId="0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2" fillId="0" borderId="0" xfId="0" applyFont="1" applyBorder="1"/>
    <xf numFmtId="0" fontId="20" fillId="3" borderId="2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/>
    <xf numFmtId="0" fontId="20" fillId="0" borderId="4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/>
    <xf numFmtId="0" fontId="23" fillId="0" borderId="0" xfId="0" applyFont="1"/>
    <xf numFmtId="20" fontId="19" fillId="0" borderId="0" xfId="0" quotePrefix="1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8" fontId="18" fillId="0" borderId="0" xfId="0" applyNumberFormat="1" applyFont="1"/>
    <xf numFmtId="0" fontId="19" fillId="0" borderId="0" xfId="0" applyFont="1" applyBorder="1" applyAlignment="1">
      <alignment horizontal="left"/>
    </xf>
    <xf numFmtId="0" fontId="24" fillId="0" borderId="0" xfId="0" quotePrefix="1" applyFont="1" applyAlignment="1">
      <alignment horizontal="left"/>
    </xf>
    <xf numFmtId="0" fontId="19" fillId="0" borderId="0" xfId="0" quotePrefix="1" applyFont="1" applyAlignment="1">
      <alignment horizontal="left"/>
    </xf>
    <xf numFmtId="167" fontId="19" fillId="0" borderId="0" xfId="0" applyNumberFormat="1" applyFont="1" applyBorder="1"/>
    <xf numFmtId="167" fontId="20" fillId="3" borderId="5" xfId="0" applyNumberFormat="1" applyFont="1" applyFill="1" applyBorder="1" applyAlignment="1">
      <alignment horizontal="center" wrapText="1"/>
    </xf>
    <xf numFmtId="167" fontId="20" fillId="0" borderId="0" xfId="0" applyNumberFormat="1" applyFont="1" applyBorder="1" applyAlignment="1">
      <alignment horizontal="center"/>
    </xf>
    <xf numFmtId="1" fontId="18" fillId="0" borderId="0" xfId="0" applyNumberFormat="1" applyFont="1"/>
    <xf numFmtId="0" fontId="22" fillId="0" borderId="3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/>
    <xf numFmtId="0" fontId="19" fillId="0" borderId="0" xfId="0" applyFont="1" applyAlignment="1"/>
    <xf numFmtId="0" fontId="18" fillId="0" borderId="0" xfId="0" applyFont="1" applyAlignment="1"/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/>
    <xf numFmtId="167" fontId="25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19" fillId="3" borderId="0" xfId="0" applyFont="1" applyFill="1" applyBorder="1" applyAlignment="1">
      <alignment horizontal="right"/>
    </xf>
    <xf numFmtId="0" fontId="18" fillId="3" borderId="0" xfId="0" applyFont="1" applyFill="1" applyAlignment="1">
      <alignment horizontal="right"/>
    </xf>
    <xf numFmtId="167" fontId="27" fillId="0" borderId="0" xfId="12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28" fillId="0" borderId="4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0" xfId="0" applyFont="1"/>
    <xf numFmtId="0" fontId="28" fillId="0" borderId="1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1" fontId="20" fillId="0" borderId="3" xfId="0" quotePrefix="1" applyNumberFormat="1" applyFont="1" applyBorder="1" applyAlignment="1">
      <alignment horizontal="center"/>
    </xf>
    <xf numFmtId="1" fontId="30" fillId="0" borderId="1" xfId="0" applyNumberFormat="1" applyFont="1" applyFill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1" fontId="30" fillId="0" borderId="1" xfId="0" quotePrefix="1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1" fontId="30" fillId="0" borderId="5" xfId="0" applyNumberFormat="1" applyFont="1" applyBorder="1" applyAlignment="1">
      <alignment horizontal="center"/>
    </xf>
    <xf numFmtId="0" fontId="22" fillId="0" borderId="0" xfId="0" applyFont="1"/>
    <xf numFmtId="167" fontId="30" fillId="0" borderId="1" xfId="0" applyNumberFormat="1" applyFont="1" applyFill="1" applyBorder="1" applyAlignment="1">
      <alignment horizontal="center"/>
    </xf>
    <xf numFmtId="167" fontId="30" fillId="0" borderId="1" xfId="0" quotePrefix="1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0" fontId="18" fillId="0" borderId="0" xfId="0" applyFont="1" applyBorder="1"/>
    <xf numFmtId="1" fontId="33" fillId="0" borderId="0" xfId="12" applyNumberFormat="1" applyFont="1" applyFill="1" applyBorder="1" applyProtection="1">
      <protection locked="0"/>
    </xf>
    <xf numFmtId="1" fontId="33" fillId="0" borderId="0" xfId="12" applyNumberFormat="1" applyFont="1" applyFill="1" applyBorder="1" applyAlignment="1" applyProtection="1">
      <protection locked="0"/>
    </xf>
    <xf numFmtId="1" fontId="33" fillId="0" borderId="0" xfId="12" applyNumberFormat="1" applyFont="1" applyFill="1" applyBorder="1" applyAlignment="1" applyProtection="1">
      <alignment horizontal="right"/>
      <protection locked="0"/>
    </xf>
    <xf numFmtId="1" fontId="33" fillId="0" borderId="0" xfId="12" quotePrefix="1" applyNumberFormat="1" applyFont="1" applyFill="1" applyBorder="1" applyAlignment="1" applyProtection="1">
      <protection locked="0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/>
    <xf numFmtId="0" fontId="19" fillId="0" borderId="0" xfId="0" applyFont="1" applyFill="1"/>
    <xf numFmtId="0" fontId="22" fillId="0" borderId="0" xfId="0" applyFont="1" applyAlignment="1">
      <alignment horizontal="left"/>
    </xf>
    <xf numFmtId="49" fontId="22" fillId="0" borderId="0" xfId="0" applyNumberFormat="1" applyFont="1"/>
    <xf numFmtId="22" fontId="22" fillId="0" borderId="0" xfId="0" applyNumberFormat="1" applyFont="1"/>
    <xf numFmtId="167" fontId="30" fillId="0" borderId="5" xfId="0" applyNumberFormat="1" applyFont="1" applyBorder="1" applyAlignment="1">
      <alignment horizontal="center"/>
    </xf>
    <xf numFmtId="0" fontId="36" fillId="0" borderId="0" xfId="0" applyFont="1"/>
    <xf numFmtId="1" fontId="30" fillId="0" borderId="0" xfId="0" applyNumberFormat="1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5" xfId="0" applyFont="1" applyFill="1" applyBorder="1" applyAlignment="1">
      <alignment horizontal="center"/>
    </xf>
    <xf numFmtId="0" fontId="38" fillId="0" borderId="6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167" fontId="30" fillId="0" borderId="0" xfId="0" quotePrefix="1" applyNumberFormat="1" applyFont="1" applyBorder="1" applyAlignment="1">
      <alignment horizontal="center"/>
    </xf>
    <xf numFmtId="0" fontId="39" fillId="0" borderId="5" xfId="0" applyFont="1" applyBorder="1"/>
    <xf numFmtId="0" fontId="39" fillId="0" borderId="5" xfId="0" applyFont="1" applyBorder="1" applyAlignment="1">
      <alignment horizontal="left"/>
    </xf>
    <xf numFmtId="0" fontId="39" fillId="0" borderId="1" xfId="0" applyFont="1" applyBorder="1" applyAlignment="1">
      <alignment horizontal="left"/>
    </xf>
    <xf numFmtId="0" fontId="39" fillId="3" borderId="2" xfId="0" applyFont="1" applyFill="1" applyBorder="1" applyAlignment="1">
      <alignment horizontal="left"/>
    </xf>
    <xf numFmtId="0" fontId="39" fillId="0" borderId="1" xfId="0" applyFont="1" applyBorder="1"/>
    <xf numFmtId="0" fontId="19" fillId="0" borderId="0" xfId="0" applyFont="1" applyFill="1" applyBorder="1" applyAlignment="1">
      <alignment horizontal="center"/>
    </xf>
    <xf numFmtId="0" fontId="39" fillId="0" borderId="9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/>
    <xf numFmtId="0" fontId="28" fillId="0" borderId="0" xfId="0" applyFont="1" applyFill="1" applyBorder="1"/>
    <xf numFmtId="167" fontId="30" fillId="3" borderId="5" xfId="0" applyNumberFormat="1" applyFont="1" applyFill="1" applyBorder="1" applyAlignment="1">
      <alignment horizontal="center" wrapText="1"/>
    </xf>
    <xf numFmtId="0" fontId="35" fillId="0" borderId="0" xfId="13" applyFont="1" applyFill="1" applyAlignment="1" applyProtection="1"/>
    <xf numFmtId="167" fontId="20" fillId="0" borderId="3" xfId="0" quotePrefix="1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29" fillId="0" borderId="0" xfId="0" applyFont="1"/>
    <xf numFmtId="1" fontId="41" fillId="0" borderId="0" xfId="12" quotePrefix="1" applyNumberFormat="1" applyFont="1" applyBorder="1" applyAlignment="1" applyProtection="1">
      <protection locked="0"/>
    </xf>
    <xf numFmtId="0" fontId="29" fillId="0" borderId="0" xfId="0" applyFont="1" applyBorder="1" applyAlignment="1"/>
    <xf numFmtId="0" fontId="29" fillId="3" borderId="0" xfId="0" applyFont="1" applyFill="1" applyAlignment="1">
      <alignment horizontal="right"/>
    </xf>
    <xf numFmtId="0" fontId="25" fillId="0" borderId="0" xfId="0" applyFont="1"/>
    <xf numFmtId="0" fontId="29" fillId="0" borderId="0" xfId="0" applyFont="1" applyBorder="1"/>
    <xf numFmtId="1" fontId="29" fillId="0" borderId="0" xfId="0" applyNumberFormat="1" applyFont="1" applyBorder="1"/>
    <xf numFmtId="1" fontId="29" fillId="0" borderId="0" xfId="0" applyNumberFormat="1" applyFont="1" applyBorder="1" applyAlignment="1">
      <alignment horizontal="center"/>
    </xf>
    <xf numFmtId="0" fontId="42" fillId="0" borderId="0" xfId="0" applyFont="1"/>
    <xf numFmtId="0" fontId="43" fillId="0" borderId="0" xfId="0" applyFont="1"/>
    <xf numFmtId="0" fontId="45" fillId="0" borderId="0" xfId="0" applyFont="1"/>
    <xf numFmtId="1" fontId="39" fillId="0" borderId="0" xfId="0" applyNumberFormat="1" applyFont="1"/>
    <xf numFmtId="0" fontId="35" fillId="0" borderId="0" xfId="0" applyFont="1" applyBorder="1"/>
    <xf numFmtId="168" fontId="30" fillId="0" borderId="5" xfId="0" applyNumberFormat="1" applyFont="1" applyBorder="1" applyAlignment="1">
      <alignment horizontal="center"/>
    </xf>
    <xf numFmtId="1" fontId="18" fillId="0" borderId="0" xfId="0" applyNumberFormat="1" applyFont="1" applyBorder="1"/>
    <xf numFmtId="0" fontId="0" fillId="0" borderId="1" xfId="0" applyBorder="1"/>
    <xf numFmtId="0" fontId="47" fillId="0" borderId="0" xfId="0" applyFont="1" applyBorder="1" applyAlignment="1"/>
    <xf numFmtId="167" fontId="47" fillId="0" borderId="0" xfId="0" applyNumberFormat="1" applyFont="1" applyBorder="1" applyAlignment="1"/>
    <xf numFmtId="2" fontId="30" fillId="0" borderId="5" xfId="0" applyNumberFormat="1" applyFont="1" applyBorder="1" applyAlignment="1">
      <alignment horizontal="center"/>
    </xf>
    <xf numFmtId="0" fontId="39" fillId="0" borderId="0" xfId="0" applyFont="1"/>
    <xf numFmtId="0" fontId="25" fillId="0" borderId="0" xfId="0" applyFont="1" applyFill="1"/>
    <xf numFmtId="0" fontId="28" fillId="4" borderId="8" xfId="0" applyFont="1" applyFill="1" applyBorder="1" applyAlignment="1">
      <alignment horizontal="center"/>
    </xf>
    <xf numFmtId="0" fontId="28" fillId="4" borderId="7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9" fillId="4" borderId="0" xfId="0" applyFont="1" applyFill="1"/>
    <xf numFmtId="0" fontId="46" fillId="0" borderId="2" xfId="0" applyFont="1" applyFill="1" applyBorder="1" applyAlignment="1">
      <alignment horizontal="center"/>
    </xf>
    <xf numFmtId="0" fontId="46" fillId="0" borderId="4" xfId="0" applyFont="1" applyFill="1" applyBorder="1" applyAlignment="1">
      <alignment horizontal="center"/>
    </xf>
    <xf numFmtId="0" fontId="46" fillId="0" borderId="2" xfId="0" quotePrefix="1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46" fillId="0" borderId="4" xfId="0" quotePrefix="1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20" fontId="34" fillId="0" borderId="0" xfId="0" applyNumberFormat="1" applyFont="1" applyAlignment="1">
      <alignment horizontal="right"/>
    </xf>
    <xf numFmtId="166" fontId="22" fillId="0" borderId="0" xfId="0" applyNumberFormat="1" applyFont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46" fillId="4" borderId="1" xfId="0" applyFont="1" applyFill="1" applyBorder="1" applyAlignment="1">
      <alignment horizontal="center"/>
    </xf>
  </cellXfs>
  <cellStyles count="34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J1" zoomScale="25" zoomScaleNormal="25" workbookViewId="0">
      <selection activeCell="AM43" sqref="AM43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2.7109375" style="2" bestFit="1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8.7109375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3" x14ac:dyDescent="0.45">
      <c r="B2" s="11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4" t="s">
        <v>66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</row>
    <row r="5" spans="2:48" ht="45" customHeight="1" x14ac:dyDescent="0.5">
      <c r="B5" s="124" t="s">
        <v>63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5" t="s">
        <v>37</v>
      </c>
      <c r="AN6" s="125"/>
      <c r="AO6" s="125"/>
      <c r="AP6" s="125"/>
      <c r="AQ6" s="125"/>
    </row>
    <row r="7" spans="2:48" s="9" customFormat="1" ht="27.7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6"/>
      <c r="AP7" s="126"/>
      <c r="AQ7" s="126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5" t="s">
        <v>67</v>
      </c>
      <c r="AP8" s="125"/>
      <c r="AQ8" s="125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9" t="s">
        <v>4</v>
      </c>
      <c r="D10" s="118"/>
      <c r="E10" s="119" t="s">
        <v>5</v>
      </c>
      <c r="F10" s="118"/>
      <c r="G10" s="120" t="s">
        <v>6</v>
      </c>
      <c r="H10" s="121"/>
      <c r="I10" s="129" t="s">
        <v>44</v>
      </c>
      <c r="J10" s="129"/>
      <c r="K10" s="123" t="s">
        <v>7</v>
      </c>
      <c r="L10" s="123"/>
      <c r="M10" s="119" t="s">
        <v>8</v>
      </c>
      <c r="N10" s="122"/>
      <c r="O10" s="119" t="s">
        <v>9</v>
      </c>
      <c r="P10" s="122"/>
      <c r="Q10" s="120" t="s">
        <v>10</v>
      </c>
      <c r="R10" s="121"/>
      <c r="S10" s="120" t="s">
        <v>11</v>
      </c>
      <c r="T10" s="121"/>
      <c r="U10" s="120" t="s">
        <v>12</v>
      </c>
      <c r="V10" s="121"/>
      <c r="W10" s="120" t="s">
        <v>51</v>
      </c>
      <c r="X10" s="121"/>
      <c r="Y10" s="119" t="s">
        <v>45</v>
      </c>
      <c r="Z10" s="118"/>
      <c r="AA10" s="119" t="s">
        <v>38</v>
      </c>
      <c r="AB10" s="118"/>
      <c r="AC10" s="119" t="s">
        <v>13</v>
      </c>
      <c r="AD10" s="118"/>
      <c r="AE10" s="117" t="s">
        <v>53</v>
      </c>
      <c r="AF10" s="118"/>
      <c r="AG10" s="117" t="s">
        <v>46</v>
      </c>
      <c r="AH10" s="118"/>
      <c r="AI10" s="117" t="s">
        <v>47</v>
      </c>
      <c r="AJ10" s="118"/>
      <c r="AK10" s="117" t="s">
        <v>48</v>
      </c>
      <c r="AL10" s="118"/>
      <c r="AM10" s="117" t="s">
        <v>49</v>
      </c>
      <c r="AN10" s="118"/>
      <c r="AO10" s="127" t="s">
        <v>14</v>
      </c>
      <c r="AP10" s="128"/>
      <c r="AQ10" s="85" t="s">
        <v>15</v>
      </c>
      <c r="AT10" s="87"/>
    </row>
    <row r="11" spans="2:48" s="44" customFormat="1" ht="36" customHeight="1" x14ac:dyDescent="0.55000000000000004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115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55000000000000004">
      <c r="B12" s="79" t="s">
        <v>18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815.47</v>
      </c>
      <c r="AH12" s="50">
        <v>0</v>
      </c>
      <c r="AI12" s="50">
        <v>0</v>
      </c>
      <c r="AJ12" s="50">
        <v>0</v>
      </c>
      <c r="AK12" s="50">
        <v>1603.6</v>
      </c>
      <c r="AL12" s="50">
        <v>0</v>
      </c>
      <c r="AM12" s="50">
        <v>473.70999999999987</v>
      </c>
      <c r="AN12" s="50">
        <v>228.05</v>
      </c>
      <c r="AO12" s="51">
        <f>SUMIF($C$11:$AN$11,"Ind*",C12:AN12)</f>
        <v>2892.7799999999997</v>
      </c>
      <c r="AP12" s="51">
        <f>SUMIF($C$11:$AN$11,"I.Mad",C12:AN12)</f>
        <v>228.05</v>
      </c>
      <c r="AQ12" s="51">
        <f>SUM(AO12:AP12)</f>
        <v>3120.83</v>
      </c>
      <c r="AS12" s="26"/>
      <c r="AT12" s="59"/>
    </row>
    <row r="13" spans="2:48" ht="50.25" customHeight="1" x14ac:dyDescent="0.55000000000000004">
      <c r="B13" s="80" t="s">
        <v>19</v>
      </c>
      <c r="C13" s="52" t="s">
        <v>20</v>
      </c>
      <c r="D13" s="52" t="s">
        <v>20</v>
      </c>
      <c r="E13" s="52" t="s">
        <v>20</v>
      </c>
      <c r="F13" s="52" t="s">
        <v>20</v>
      </c>
      <c r="G13" s="52" t="s">
        <v>20</v>
      </c>
      <c r="H13" s="52" t="s">
        <v>20</v>
      </c>
      <c r="I13" s="52" t="s">
        <v>20</v>
      </c>
      <c r="J13" s="52" t="s">
        <v>20</v>
      </c>
      <c r="K13" s="52" t="s">
        <v>20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 t="s">
        <v>20</v>
      </c>
      <c r="R13" s="52" t="s">
        <v>20</v>
      </c>
      <c r="S13" s="52" t="s">
        <v>20</v>
      </c>
      <c r="T13" s="52" t="s">
        <v>20</v>
      </c>
      <c r="U13" s="52" t="s">
        <v>20</v>
      </c>
      <c r="V13" s="52" t="s">
        <v>20</v>
      </c>
      <c r="W13" s="52" t="s">
        <v>20</v>
      </c>
      <c r="X13" s="52" t="s">
        <v>20</v>
      </c>
      <c r="Y13" s="52" t="s">
        <v>20</v>
      </c>
      <c r="Z13" s="52" t="s">
        <v>20</v>
      </c>
      <c r="AA13" s="52" t="s">
        <v>20</v>
      </c>
      <c r="AB13" s="52" t="s">
        <v>20</v>
      </c>
      <c r="AC13" s="52" t="s">
        <v>20</v>
      </c>
      <c r="AD13" s="52" t="s">
        <v>20</v>
      </c>
      <c r="AE13" s="52" t="s">
        <v>20</v>
      </c>
      <c r="AF13" s="52" t="s">
        <v>20</v>
      </c>
      <c r="AG13" s="52">
        <v>12</v>
      </c>
      <c r="AH13" s="52" t="s">
        <v>20</v>
      </c>
      <c r="AI13" s="52" t="s">
        <v>20</v>
      </c>
      <c r="AJ13" s="52" t="s">
        <v>20</v>
      </c>
      <c r="AK13" s="52">
        <v>27</v>
      </c>
      <c r="AL13" s="52" t="s">
        <v>20</v>
      </c>
      <c r="AM13" s="52">
        <v>22</v>
      </c>
      <c r="AN13" s="52">
        <v>8</v>
      </c>
      <c r="AO13" s="51">
        <f>SUMIF($C$11:$AN$11,"Ind*",C13:AN13)</f>
        <v>61</v>
      </c>
      <c r="AP13" s="51">
        <f>SUMIF($C$11:$AN$11,"I.Mad",C13:AN13)</f>
        <v>8</v>
      </c>
      <c r="AQ13" s="51">
        <f>SUM(AO13:AP13)</f>
        <v>69</v>
      </c>
      <c r="AT13" s="19"/>
      <c r="AU13" s="19"/>
      <c r="AV13" s="19"/>
    </row>
    <row r="14" spans="2:48" ht="50.25" customHeight="1" x14ac:dyDescent="0.55000000000000004">
      <c r="B14" s="80" t="s">
        <v>21</v>
      </c>
      <c r="C14" s="52" t="s">
        <v>20</v>
      </c>
      <c r="D14" s="52" t="s">
        <v>20</v>
      </c>
      <c r="E14" s="52" t="s">
        <v>20</v>
      </c>
      <c r="F14" s="52" t="s">
        <v>20</v>
      </c>
      <c r="G14" s="52" t="s">
        <v>20</v>
      </c>
      <c r="H14" s="52" t="s">
        <v>20</v>
      </c>
      <c r="I14" s="52" t="s">
        <v>20</v>
      </c>
      <c r="J14" s="52" t="s">
        <v>20</v>
      </c>
      <c r="K14" s="52" t="s">
        <v>20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 t="s">
        <v>20</v>
      </c>
      <c r="R14" s="52" t="s">
        <v>20</v>
      </c>
      <c r="S14" s="52" t="s">
        <v>20</v>
      </c>
      <c r="T14" s="52" t="s">
        <v>20</v>
      </c>
      <c r="U14" s="52" t="s">
        <v>20</v>
      </c>
      <c r="V14" s="52" t="s">
        <v>20</v>
      </c>
      <c r="W14" s="52" t="s">
        <v>20</v>
      </c>
      <c r="X14" s="52" t="s">
        <v>20</v>
      </c>
      <c r="Y14" s="52" t="s">
        <v>20</v>
      </c>
      <c r="Z14" s="52" t="s">
        <v>20</v>
      </c>
      <c r="AA14" s="52" t="s">
        <v>20</v>
      </c>
      <c r="AB14" s="52" t="s">
        <v>20</v>
      </c>
      <c r="AC14" s="52" t="s">
        <v>20</v>
      </c>
      <c r="AD14" s="52" t="s">
        <v>20</v>
      </c>
      <c r="AE14" s="52" t="s">
        <v>20</v>
      </c>
      <c r="AF14" s="52" t="s">
        <v>20</v>
      </c>
      <c r="AG14" s="52">
        <v>4</v>
      </c>
      <c r="AH14" s="52" t="s">
        <v>20</v>
      </c>
      <c r="AI14" s="52" t="s">
        <v>20</v>
      </c>
      <c r="AJ14" s="52" t="s">
        <v>20</v>
      </c>
      <c r="AK14" s="52">
        <v>8</v>
      </c>
      <c r="AL14" s="52" t="s">
        <v>20</v>
      </c>
      <c r="AM14" s="52">
        <v>5</v>
      </c>
      <c r="AN14" s="52">
        <v>1</v>
      </c>
      <c r="AO14" s="51">
        <f>SUMIF($C$11:$AN$11,"Ind*",C14:AN14)</f>
        <v>17</v>
      </c>
      <c r="AP14" s="51">
        <f>SUMIF($C$11:$AN$11,"I.Mad",C14:AN14)</f>
        <v>1</v>
      </c>
      <c r="AQ14" s="51">
        <f>SUM(AO14:AP14)</f>
        <v>18</v>
      </c>
      <c r="AT14" s="19"/>
      <c r="AU14" s="19"/>
      <c r="AV14" s="19"/>
    </row>
    <row r="15" spans="2:48" ht="50.25" customHeight="1" x14ac:dyDescent="0.55000000000000004">
      <c r="B15" s="80" t="s">
        <v>22</v>
      </c>
      <c r="C15" s="52" t="s">
        <v>20</v>
      </c>
      <c r="D15" s="52" t="s">
        <v>20</v>
      </c>
      <c r="E15" s="52" t="s">
        <v>20</v>
      </c>
      <c r="F15" s="52" t="s">
        <v>20</v>
      </c>
      <c r="G15" s="52" t="s">
        <v>20</v>
      </c>
      <c r="H15" s="52" t="s">
        <v>20</v>
      </c>
      <c r="I15" s="52" t="s">
        <v>20</v>
      </c>
      <c r="J15" s="52" t="s">
        <v>20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 t="s">
        <v>20</v>
      </c>
      <c r="R15" s="52" t="s">
        <v>20</v>
      </c>
      <c r="S15" s="52" t="s">
        <v>20</v>
      </c>
      <c r="T15" s="52" t="s">
        <v>20</v>
      </c>
      <c r="U15" s="52" t="s">
        <v>20</v>
      </c>
      <c r="V15" s="52" t="s">
        <v>20</v>
      </c>
      <c r="W15" s="52" t="s">
        <v>20</v>
      </c>
      <c r="X15" s="52" t="s">
        <v>20</v>
      </c>
      <c r="Y15" s="52" t="s">
        <v>20</v>
      </c>
      <c r="Z15" s="52" t="s">
        <v>20</v>
      </c>
      <c r="AA15" s="52" t="s">
        <v>20</v>
      </c>
      <c r="AB15" s="52" t="s">
        <v>20</v>
      </c>
      <c r="AC15" s="52" t="s">
        <v>20</v>
      </c>
      <c r="AD15" s="52" t="s">
        <v>20</v>
      </c>
      <c r="AE15" s="52" t="s">
        <v>20</v>
      </c>
      <c r="AF15" s="52" t="s">
        <v>20</v>
      </c>
      <c r="AG15" s="52">
        <v>10.386751390099715</v>
      </c>
      <c r="AH15" s="52" t="s">
        <v>20</v>
      </c>
      <c r="AI15" s="52" t="s">
        <v>20</v>
      </c>
      <c r="AJ15" s="52" t="s">
        <v>20</v>
      </c>
      <c r="AK15" s="52">
        <v>27.609479356644503</v>
      </c>
      <c r="AL15" s="52" t="s">
        <v>20</v>
      </c>
      <c r="AM15" s="52">
        <v>37.293287622740294</v>
      </c>
      <c r="AN15" s="52">
        <v>33.142857142857146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55000000000000004">
      <c r="B16" s="80" t="s">
        <v>23</v>
      </c>
      <c r="C16" s="57" t="s">
        <v>20</v>
      </c>
      <c r="D16" s="57" t="s">
        <v>20</v>
      </c>
      <c r="E16" s="57" t="s">
        <v>20</v>
      </c>
      <c r="F16" s="57" t="s">
        <v>20</v>
      </c>
      <c r="G16" s="57" t="s">
        <v>20</v>
      </c>
      <c r="H16" s="57" t="s">
        <v>20</v>
      </c>
      <c r="I16" s="57" t="s">
        <v>20</v>
      </c>
      <c r="J16" s="57" t="s">
        <v>20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 t="s">
        <v>20</v>
      </c>
      <c r="R16" s="57" t="s">
        <v>20</v>
      </c>
      <c r="S16" s="57" t="s">
        <v>20</v>
      </c>
      <c r="T16" s="57" t="s">
        <v>20</v>
      </c>
      <c r="U16" s="57" t="s">
        <v>20</v>
      </c>
      <c r="V16" s="57" t="s">
        <v>20</v>
      </c>
      <c r="W16" s="57" t="s">
        <v>20</v>
      </c>
      <c r="X16" s="57" t="s">
        <v>20</v>
      </c>
      <c r="Y16" s="57" t="s">
        <v>20</v>
      </c>
      <c r="Z16" s="57" t="s">
        <v>20</v>
      </c>
      <c r="AA16" s="57" t="s">
        <v>20</v>
      </c>
      <c r="AB16" s="57" t="s">
        <v>20</v>
      </c>
      <c r="AC16" s="57" t="s">
        <v>20</v>
      </c>
      <c r="AD16" s="57" t="s">
        <v>20</v>
      </c>
      <c r="AE16" s="57" t="s">
        <v>20</v>
      </c>
      <c r="AF16" s="57" t="s">
        <v>20</v>
      </c>
      <c r="AG16" s="57">
        <v>13</v>
      </c>
      <c r="AH16" s="57" t="s">
        <v>20</v>
      </c>
      <c r="AI16" s="57" t="s">
        <v>20</v>
      </c>
      <c r="AJ16" s="57" t="s">
        <v>20</v>
      </c>
      <c r="AK16" s="57">
        <v>12.5</v>
      </c>
      <c r="AL16" s="57" t="s">
        <v>20</v>
      </c>
      <c r="AM16" s="57">
        <v>12.5</v>
      </c>
      <c r="AN16" s="57">
        <v>12.5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4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9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54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70"/>
      <c r="R25" s="70"/>
      <c r="S25" s="54"/>
      <c r="T25" s="54"/>
      <c r="U25" s="54"/>
      <c r="V25" s="70"/>
      <c r="W25" s="70"/>
      <c r="X25" s="70"/>
      <c r="Y25" s="70"/>
      <c r="Z25" s="70"/>
      <c r="AA25" s="70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70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55000000000000004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70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110"/>
      <c r="Z30" s="70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55000000000000004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55000000000000004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55000000000000004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0</v>
      </c>
      <c r="G41" s="54">
        <f t="shared" si="8"/>
        <v>0</v>
      </c>
      <c r="H41" s="54">
        <f t="shared" si="8"/>
        <v>0</v>
      </c>
      <c r="I41" s="54">
        <f t="shared" si="8"/>
        <v>0</v>
      </c>
      <c r="J41" s="54">
        <f t="shared" si="8"/>
        <v>0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0</v>
      </c>
      <c r="R41" s="54">
        <f t="shared" si="8"/>
        <v>0</v>
      </c>
      <c r="S41" s="54">
        <f>+SUM(S24:S40,S18,S12)</f>
        <v>0</v>
      </c>
      <c r="T41" s="54">
        <f t="shared" si="8"/>
        <v>0</v>
      </c>
      <c r="U41" s="54">
        <f>+SUM(U24:U40,U18,U12)</f>
        <v>0</v>
      </c>
      <c r="V41" s="54">
        <f t="shared" si="8"/>
        <v>0</v>
      </c>
      <c r="W41" s="54">
        <f t="shared" si="8"/>
        <v>0</v>
      </c>
      <c r="X41" s="54">
        <f t="shared" si="8"/>
        <v>0</v>
      </c>
      <c r="Y41" s="54">
        <f t="shared" si="8"/>
        <v>0</v>
      </c>
      <c r="Z41" s="54">
        <f t="shared" si="8"/>
        <v>0</v>
      </c>
      <c r="AA41" s="54">
        <f t="shared" si="8"/>
        <v>0</v>
      </c>
      <c r="AB41" s="54">
        <f t="shared" si="8"/>
        <v>0</v>
      </c>
      <c r="AC41" s="54">
        <f t="shared" si="8"/>
        <v>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815.47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1603.6</v>
      </c>
      <c r="AL41" s="54">
        <f t="shared" si="8"/>
        <v>0</v>
      </c>
      <c r="AM41" s="54">
        <f t="shared" si="8"/>
        <v>473.70999999999987</v>
      </c>
      <c r="AN41" s="54">
        <f t="shared" si="8"/>
        <v>228.05</v>
      </c>
      <c r="AO41" s="54">
        <f>SUM(AO12,AO18,AO24:AO37)</f>
        <v>2892.7799999999997</v>
      </c>
      <c r="AP41" s="54">
        <f>SUM(AP12,AP18,AP24:AP37)</f>
        <v>228.05</v>
      </c>
      <c r="AQ41" s="54">
        <f>SUM(AO41:AP41)</f>
        <v>3120.83</v>
      </c>
    </row>
    <row r="42" spans="2:43" ht="50.25" customHeight="1" x14ac:dyDescent="0.55000000000000004">
      <c r="B42" s="79" t="s">
        <v>39</v>
      </c>
      <c r="C42" s="24"/>
      <c r="D42" s="24"/>
      <c r="E42" s="24"/>
      <c r="F42" s="56"/>
      <c r="G42" s="56">
        <v>17</v>
      </c>
      <c r="H42" s="56"/>
      <c r="I42" s="56">
        <v>18.2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15.2</v>
      </c>
      <c r="AN42" s="56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6">
      <c r="B47" s="21" t="s">
        <v>54</v>
      </c>
      <c r="C47" s="116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25" x14ac:dyDescent="0.55000000000000004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25" x14ac:dyDescent="0.55000000000000004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25" x14ac:dyDescent="0.55000000000000004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25" x14ac:dyDescent="0.55000000000000004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25" x14ac:dyDescent="0.5">
      <c r="E55" s="104"/>
      <c r="F55" s="104"/>
      <c r="S55" s="59"/>
      <c r="T55" s="59"/>
      <c r="U55" s="59"/>
      <c r="V55" s="59"/>
      <c r="W55" s="59"/>
      <c r="AD55" s="44"/>
    </row>
    <row r="56" spans="2:43" ht="35.25" x14ac:dyDescent="0.5">
      <c r="E56" s="104"/>
      <c r="F56" s="104"/>
      <c r="S56" s="59"/>
      <c r="T56" s="59"/>
      <c r="U56" s="59"/>
      <c r="V56" s="59"/>
      <c r="W56" s="59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3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2018-05-24T16:39:13Z</cp:lastPrinted>
  <dcterms:created xsi:type="dcterms:W3CDTF">2008-10-21T17:58:04Z</dcterms:created>
  <dcterms:modified xsi:type="dcterms:W3CDTF">2018-07-16T16:57:02Z</dcterms:modified>
</cp:coreProperties>
</file>