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<sst xmlns="http://schemas.openxmlformats.org/spreadsheetml/2006/main" count="357" uniqueCount="69">
  <si>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</si>
  <si>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</si>
  <si>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</si>
  <si>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</si>
  <si>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</si>
  <si>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</si>
  <si>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</si>
  <si>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</si>
  <si>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</si>
  <si>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</si>
  <si>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</si>
  <si>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</si>
  <si>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</si>
  <si>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</si>
  <si>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</si>
  <si>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</si>
  <si>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</si>
  <si>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</si>
  <si>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</si>
  <si>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</si>
  <si>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</si>
  <si>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</si>
  <si>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</si>
  <si>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</si>
  <si>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</si>
  <si>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</si>
  <si>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</si>
  <si>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</si>
  <si>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</si>
  <si>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</si>
  <si>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</si>
  <si>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</si>
  <si>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</si>
  <si>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</si>
  <si>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</si>
  <si>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</si>
  <si>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</si>
  <si>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</si>
  <si>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</si>
  <si>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</si>
  <si>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</si>
  <si>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</si>
  <si>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</si>
  <si>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</si>
  <si>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</si>
  <si>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</si>
  <si>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</si>
  <si>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</si>
  <si>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</si>
  <si>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</si>
  <si>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</si>
  <si>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</si>
  <si>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</si>
  <si>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</si>
  <si>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</si>
  <si>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</si>
  <si>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</si>
  <si>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</si>
  <si>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</si>
  <si>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</si>
  <si>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</si>
  <si>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</si>
  <si>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</si>
  <si>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</si>
  <si>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</si>
  <si>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</si>
  <si>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</si>
  <si>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14/05/2024</t>
  </si>
  <si>
    <t>Callao,15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</si>
</sst>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H18" sqref="H1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2169.665</v>
      </c>
      <c r="F12" s="24">
        <v>288.5</v>
      </c>
      <c r="G12" s="24">
        <v>11136.21</v>
      </c>
      <c r="H12" s="24">
        <v>3360.42</v>
      </c>
      <c r="I12" s="24">
        <v>7086.8050000000003</v>
      </c>
      <c r="J12" s="24">
        <v>6048.03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1620.28</v>
      </c>
      <c r="R12" s="24">
        <v>0</v>
      </c>
      <c r="S12" s="24">
        <v>1453.3050000000001</v>
      </c>
      <c r="T12" s="24">
        <v>218.26499999999999</v>
      </c>
      <c r="U12" s="24">
        <v>695.86500000000001</v>
      </c>
      <c r="V12" s="24">
        <v>682.61500000000001</v>
      </c>
      <c r="W12" s="24">
        <v>2118.8180000000002</v>
      </c>
      <c r="X12" s="24">
        <v>0</v>
      </c>
      <c r="Y12" s="24">
        <v>5560.92</v>
      </c>
      <c r="Z12" s="24">
        <v>164.95500000000001</v>
      </c>
      <c r="AA12" s="24">
        <v>144.60499999999999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31986.473000000002</v>
      </c>
      <c r="AP12" s="24">
        <f>SUMIF($C$11:$AN$11,"I.Mad",C12:AN12)</f>
        <v>10762.785</v>
      </c>
      <c r="AQ12" s="24">
        <f>SUM(AO12:AP12)</f>
        <v>42749.258000000002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8</v>
      </c>
      <c r="F13" s="24">
        <v>9</v>
      </c>
      <c r="G13" s="24">
        <v>40</v>
      </c>
      <c r="H13" s="24">
        <v>55</v>
      </c>
      <c r="I13" s="24">
        <v>40</v>
      </c>
      <c r="J13" s="24">
        <v>94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6</v>
      </c>
      <c r="R13" s="24" t="s">
        <v>33</v>
      </c>
      <c r="S13" s="24">
        <v>11</v>
      </c>
      <c r="T13" s="24">
        <v>3</v>
      </c>
      <c r="U13" s="24">
        <v>8</v>
      </c>
      <c r="V13" s="24">
        <v>11</v>
      </c>
      <c r="W13" s="24">
        <v>23</v>
      </c>
      <c r="X13" s="24" t="s">
        <v>33</v>
      </c>
      <c r="Y13" s="24">
        <v>62</v>
      </c>
      <c r="Z13" s="24">
        <v>3</v>
      </c>
      <c r="AA13" s="24">
        <v>5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203</v>
      </c>
      <c r="AP13" s="24">
        <f>SUMIF($C$11:$AN$11,"I.Mad",C13:AN13)</f>
        <v>175</v>
      </c>
      <c r="AQ13" s="24">
        <f>SUM(AO13:AP13)</f>
        <v>378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>
        <v>3</v>
      </c>
      <c r="G14" s="24">
        <v>6</v>
      </c>
      <c r="H14" s="24">
        <v>16</v>
      </c>
      <c r="I14" s="24">
        <v>3</v>
      </c>
      <c r="J14" s="24">
        <v>6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33</v>
      </c>
      <c r="S14" s="24">
        <v>4</v>
      </c>
      <c r="T14" s="24">
        <v>2</v>
      </c>
      <c r="U14" s="24">
        <v>1</v>
      </c>
      <c r="V14" s="24">
        <v>4</v>
      </c>
      <c r="W14" s="24">
        <v>7</v>
      </c>
      <c r="X14" s="24" t="s">
        <v>33</v>
      </c>
      <c r="Y14" s="24">
        <v>7</v>
      </c>
      <c r="Z14" s="24" t="s">
        <v>64</v>
      </c>
      <c r="AA14" s="24">
        <v>4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40</v>
      </c>
      <c r="AP14" s="24">
        <f>SUMIF($C$11:$AN$11,"I.Mad",C14:AN14)</f>
        <v>31</v>
      </c>
      <c r="AQ14" s="24">
        <f>SUM(AO14:AP14)</f>
        <v>71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0.67918327053320704</v>
      </c>
      <c r="F15" s="24">
        <v>0.70314242513579195</v>
      </c>
      <c r="G15" s="24">
        <v>29.7356267314596</v>
      </c>
      <c r="H15" s="24">
        <v>50.754445764639897</v>
      </c>
      <c r="I15" s="24">
        <v>10.922596843548099</v>
      </c>
      <c r="J15" s="24">
        <v>13.9489029016261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54.1411679128122</v>
      </c>
      <c r="R15" s="24" t="s">
        <v>33</v>
      </c>
      <c r="S15" s="24">
        <v>65.770352000535397</v>
      </c>
      <c r="T15" s="24">
        <v>77.903498624062607</v>
      </c>
      <c r="U15" s="24">
        <v>72.906403940888893</v>
      </c>
      <c r="V15" s="24">
        <v>69.724731460173402</v>
      </c>
      <c r="W15" s="24">
        <v>48.558194078904002</v>
      </c>
      <c r="X15" s="24" t="s">
        <v>33</v>
      </c>
      <c r="Y15" s="24">
        <v>64.669457481189895</v>
      </c>
      <c r="Z15" s="24" t="s">
        <v>33</v>
      </c>
      <c r="AA15" s="24">
        <v>85.843208633440199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13.5</v>
      </c>
      <c r="F16" s="27">
        <v>13</v>
      </c>
      <c r="G16" s="27">
        <v>12</v>
      </c>
      <c r="H16" s="27">
        <v>12</v>
      </c>
      <c r="I16" s="27">
        <v>12.5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>
        <v>11.5</v>
      </c>
      <c r="T16" s="27">
        <v>10.5</v>
      </c>
      <c r="U16" s="27">
        <v>11</v>
      </c>
      <c r="V16" s="27">
        <v>10.5</v>
      </c>
      <c r="W16" s="27">
        <v>12</v>
      </c>
      <c r="X16" s="27" t="s">
        <v>33</v>
      </c>
      <c r="Y16" s="27">
        <v>11.5</v>
      </c>
      <c r="Z16" s="27" t="s">
        <v>33</v>
      </c>
      <c r="AA16" s="27">
        <v>10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>
        <v>8.2025199999999998</v>
      </c>
      <c r="X30" s="24"/>
      <c r="Y30" s="24">
        <v>15.0024</v>
      </c>
      <c r="Z30" s="24"/>
      <c r="AA30" s="27">
        <v>0.11598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23.320900000000002</v>
      </c>
      <c r="AP30" s="24">
        <f t="shared" si="1"/>
        <v>0</v>
      </c>
      <c r="AQ30" s="32">
        <f t="shared" si="2"/>
        <v>23.320900000000002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2169.665</v>
      </c>
      <c r="F41" s="32">
        <f t="shared" si="3"/>
        <v>288.5</v>
      </c>
      <c r="G41" s="32">
        <f t="shared" si="3"/>
        <v>11136.21</v>
      </c>
      <c r="H41" s="32">
        <f>+SUM(H24:H40,H18,H12)</f>
        <v>3360.42</v>
      </c>
      <c r="I41" s="32">
        <f>+SUM(I24:I40,I18,I12)</f>
        <v>7086.8050000000003</v>
      </c>
      <c r="J41" s="32">
        <f t="shared" si="3"/>
        <v>6048.03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1620.28</v>
      </c>
      <c r="R41" s="32">
        <f t="shared" si="3"/>
        <v>0</v>
      </c>
      <c r="S41" s="32">
        <f t="shared" si="3"/>
        <v>1453.3050000000001</v>
      </c>
      <c r="T41" s="32">
        <f t="shared" si="3"/>
        <v>218.26499999999999</v>
      </c>
      <c r="U41" s="32">
        <f t="shared" si="3"/>
        <v>695.86500000000001</v>
      </c>
      <c r="V41" s="32">
        <f t="shared" si="3"/>
        <v>682.61500000000001</v>
      </c>
      <c r="W41" s="32">
        <f t="shared" si="3"/>
        <v>2127.02052</v>
      </c>
      <c r="X41" s="32">
        <f t="shared" si="3"/>
        <v>0</v>
      </c>
      <c r="Y41" s="32">
        <f t="shared" si="3"/>
        <v>5575.9224000000004</v>
      </c>
      <c r="Z41" s="32">
        <f t="shared" si="3"/>
        <v>164.95500000000001</v>
      </c>
      <c r="AA41" s="32">
        <f>+SUM(AA24:AA40,AA18,C12)</f>
        <v>0.11598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32009.793900000001</v>
      </c>
      <c r="AP41" s="32">
        <f>SUM(AP12,AP18,AP24:AP37)</f>
        <v>10762.785</v>
      </c>
      <c r="AQ41" s="32">
        <f t="shared" si="2"/>
        <v>42772.5789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2024-05-16T18:33:32Z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