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<sst xmlns="http://schemas.openxmlformats.org/spreadsheetml/2006/main" count="370" uniqueCount="67">
  <si>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</si>
  <si>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</si>
  <si>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</si>
  <si>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</si>
  <si>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</si>
  <si>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</si>
  <si>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</si>
  <si>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</si>
  <si>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</si>
  <si>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</si>
  <si>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</si>
  <si>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</si>
  <si>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</si>
  <si>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</si>
  <si>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</si>
  <si>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</si>
  <si>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</si>
  <si>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</si>
  <si>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</si>
  <si>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</si>
  <si>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</si>
  <si>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</si>
  <si>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</si>
  <si>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</si>
  <si>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</si>
  <si>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</si>
  <si>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</si>
  <si>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</si>
  <si>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</si>
  <si>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</si>
  <si>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</si>
  <si>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</si>
  <si>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</si>
  <si>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</si>
  <si>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</si>
  <si>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</si>
  <si>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</si>
  <si>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</si>
  <si>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</si>
  <si>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</si>
  <si>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</si>
  <si>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</si>
  <si>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</si>
  <si>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</si>
  <si>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</si>
  <si>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</si>
  <si>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</si>
  <si>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</si>
  <si>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</si>
  <si>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</si>
  <si>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</si>
  <si>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</si>
  <si>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</si>
  <si>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</si>
  <si>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</si>
  <si>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</si>
  <si>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</si>
  <si>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</si>
  <si>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</si>
  <si>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</si>
  <si>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</si>
  <si>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</si>
  <si>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14/07/2009</t>
  </si>
  <si>
    <t xml:space="preserve"> R.M.N°137-2009-PRODUCE</t>
  </si>
  <si>
    <t>10,5-13,5</t>
  </si>
  <si>
    <t>Callao, 15 de Julio 2009</t>
  </si>
  <si>
    <t xml:space="preserve">           Atención:  Econ. Mercedes Araoz 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</si>
</sst>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192" fontId="15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J17" sqref="J17"/>
    </sheetView>
  </sheetViews>
  <sheetFormatPr defaultColWidth="11.421875" defaultRowHeight="12.75"/>
  <cols>
    <col min="2" max="2" width="20.00390625" style="0" customWidth="1"/>
    <col min="3" max="3" width="6.421875" style="0" customWidth="1"/>
    <col min="4" max="5" width="5.7109375" style="0" customWidth="1"/>
    <col min="6" max="6" width="8.28125" style="0" customWidth="1"/>
    <col min="7" max="8" width="5.57421875" style="0" customWidth="1"/>
    <col min="9" max="10" width="8.00390625" style="0" customWidth="1"/>
    <col min="11" max="16" width="5.7109375" style="0" customWidth="1"/>
    <col min="17" max="17" width="8.28125" style="0" customWidth="1"/>
    <col min="18" max="24" width="5.7109375" style="0" customWidth="1"/>
    <col min="25" max="25" width="10.140625" style="0" customWidth="1"/>
    <col min="26" max="31" width="5.7109375" style="0" customWidth="1"/>
    <col min="32" max="32" width="7.8515625" style="0" customWidth="1"/>
    <col min="33" max="37" width="5.7109375" style="0" customWidth="1"/>
    <col min="38" max="38" width="8.57421875" style="0" customWidth="1"/>
    <col min="39" max="39" width="7.57421875" style="0" customWidth="1"/>
    <col min="40" max="42" width="9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69</v>
      </c>
      <c r="G10" s="30">
        <v>0</v>
      </c>
      <c r="H10" s="30">
        <v>0</v>
      </c>
      <c r="I10" s="30">
        <v>99</v>
      </c>
      <c r="J10" s="30">
        <v>936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340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38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211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1094</v>
      </c>
      <c r="AM10" s="30">
        <v>408</v>
      </c>
      <c r="AN10" s="30">
        <f>SUMIF($C$9:$AM$9,"Ind",C10:AM10)</f>
        <v>1782</v>
      </c>
      <c r="AO10" s="30">
        <f>SUMIF($C$9:$AM$9,"I.Mad",C10:AM10)</f>
        <v>1413</v>
      </c>
      <c r="AP10" s="30">
        <f>SUM(AN10:AO10)</f>
        <v>3195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>
        <v>1</v>
      </c>
      <c r="G11" s="32" t="s">
        <v>30</v>
      </c>
      <c r="H11" s="32" t="s">
        <v>30</v>
      </c>
      <c r="I11" s="32">
        <v>2</v>
      </c>
      <c r="J11" s="32">
        <v>16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>
        <v>2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>
        <v>2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>
        <v>6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19</v>
      </c>
      <c r="AM11" s="32">
        <v>7</v>
      </c>
      <c r="AN11" s="30">
        <f>SUMIF($C$9:$AM$9,"Ind",C11:AM11)</f>
        <v>31</v>
      </c>
      <c r="AO11" s="30">
        <f>SUMIF($C$9:$AM$9,"I.Mad",C11:AM11)</f>
        <v>24</v>
      </c>
      <c r="AP11" s="30">
        <f>SUM(AN11:AO11)</f>
        <v>55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>
        <v>1</v>
      </c>
      <c r="G12" s="32" t="s">
        <v>30</v>
      </c>
      <c r="H12" s="32" t="s">
        <v>30</v>
      </c>
      <c r="I12" s="32">
        <v>1</v>
      </c>
      <c r="J12" s="32">
        <v>13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>
        <v>2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>
        <v>2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>
        <v>6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4</v>
      </c>
      <c r="AM12" s="32">
        <v>3</v>
      </c>
      <c r="AN12" s="30">
        <f>SUMIF($C$9:$AM$9,"Ind",C12:AM12)</f>
        <v>15</v>
      </c>
      <c r="AO12" s="30">
        <f>SUMIF($C$9:$AM$9,"I.Mad",C12:AM12)</f>
        <v>17</v>
      </c>
      <c r="AP12" s="30">
        <f>SUM(AN12:AO12)</f>
        <v>32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>
        <v>5</v>
      </c>
      <c r="G13" s="32" t="s">
        <v>30</v>
      </c>
      <c r="H13" s="32" t="s">
        <v>30</v>
      </c>
      <c r="I13" s="32">
        <v>0</v>
      </c>
      <c r="J13" s="32">
        <v>1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>
        <v>3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>
        <v>27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>
        <v>63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11</v>
      </c>
      <c r="AM13" s="32">
        <v>14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>
        <v>13</v>
      </c>
      <c r="G14" s="62" t="s">
        <v>30</v>
      </c>
      <c r="H14" s="62" t="s">
        <v>30</v>
      </c>
      <c r="I14" s="62">
        <v>14.5</v>
      </c>
      <c r="J14" s="62">
        <v>13.5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>
        <v>14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99" t="s">
        <v>64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>
        <v>11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12.5</v>
      </c>
      <c r="AM14" s="62">
        <v>12.5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69</v>
      </c>
      <c r="G36" s="30">
        <f t="shared" si="3"/>
        <v>0</v>
      </c>
      <c r="H36" s="30">
        <f t="shared" si="3"/>
        <v>0</v>
      </c>
      <c r="I36" s="30">
        <f t="shared" si="3"/>
        <v>99</v>
      </c>
      <c r="J36" s="30">
        <f t="shared" si="3"/>
        <v>936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340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38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211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1094</v>
      </c>
      <c r="AM36" s="30">
        <f t="shared" si="3"/>
        <v>408</v>
      </c>
      <c r="AN36" s="30">
        <f t="shared" si="0"/>
        <v>1782</v>
      </c>
      <c r="AO36" s="30">
        <f t="shared" si="1"/>
        <v>1413</v>
      </c>
      <c r="AP36" s="30">
        <f t="shared" si="2"/>
        <v>3195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17.4</v>
      </c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16.1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100" t="s">
        <v>65</v>
      </c>
      <c r="AM41" s="100"/>
      <c r="AN41" s="100"/>
      <c r="AO41" s="100"/>
      <c r="AP41" s="10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2009-07-15T18:44:40Z</dcterms:modified>
  <cp:category/>
  <cp:version/>
  <cp:contentType/>
  <cp:contentStatus/>
</cp:coreProperties>
</file>