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<sst xmlns="http://schemas.openxmlformats.org/spreadsheetml/2006/main" count="387" uniqueCount="68">
  <si>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</si>
  <si>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</si>
  <si>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</si>
  <si>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</si>
  <si>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</si>
  <si>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</si>
  <si>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</si>
  <si>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</si>
  <si>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</si>
  <si>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</si>
  <si>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</si>
  <si>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</si>
  <si>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</si>
  <si>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</si>
  <si>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</si>
  <si>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</si>
  <si>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</si>
  <si>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</si>
  <si>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</si>
  <si>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</si>
  <si>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</si>
  <si>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</si>
  <si>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</si>
  <si>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</si>
  <si>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</si>
  <si>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</si>
  <si>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</si>
  <si>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</si>
  <si>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</si>
  <si>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</si>
  <si>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</si>
  <si>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</si>
  <si>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</si>
  <si>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</si>
  <si>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</si>
  <si>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</si>
  <si>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</si>
  <si>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</si>
  <si>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</si>
  <si>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</si>
  <si>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</si>
  <si>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</si>
  <si>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</si>
  <si>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</si>
  <si>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</si>
  <si>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</si>
  <si>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</si>
  <si>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</si>
  <si>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</si>
  <si>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</si>
  <si>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</si>
  <si>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</si>
  <si>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</si>
  <si>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</si>
  <si>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</si>
  <si>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</si>
  <si>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</si>
  <si>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</si>
  <si>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</si>
  <si>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</si>
  <si>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</si>
  <si>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S/M</t>
  </si>
  <si>
    <t>R.M.Nº 003-2015-PRODUCE, R.M.N°056-2015 PRODUCE, R.M.N°078-2015 PRODUCE, R.M.N°082-2015 PRODUCE, R.M.N°098-2015 PRODUCE,R.M.N°186-2015 PRODUCE,  R.M.N°187-2015 PRODUCE, R.M.N° 189-2015 PRODUCE</t>
  </si>
  <si>
    <t>GCQ/due</t>
  </si>
  <si>
    <t xml:space="preserve">        Fecha  : 16/06/2015</t>
  </si>
  <si>
    <t>Callao, 17 de junio del 2015</t>
  </si>
  <si>
    <t>&lt;&lt;</t>
  </si>
  <si>
    <t>&lt;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</si>
</sst>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60"/>
  <sheetViews>
    <sheetView tabSelected="1" zoomScale="24" zoomScaleNormal="24" zoomScalePageLayoutView="0" workbookViewId="0" topLeftCell="A1">
      <selection activeCell="AM40" sqref="AM4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20" width="21.00390625" style="2" customWidth="1"/>
    <col min="21" max="21" width="19.28125" style="2" customWidth="1"/>
    <col min="22" max="22" width="21.57421875" style="2" customWidth="1"/>
    <col min="23" max="23" width="21.8515625" style="2" customWidth="1"/>
    <col min="24" max="24" width="22.7109375" style="2" customWidth="1"/>
    <col min="25" max="26" width="19.8515625" style="2" customWidth="1"/>
    <col min="27" max="27" width="23.140625" style="2" customWidth="1"/>
    <col min="28" max="28" width="19.28125" style="2" customWidth="1"/>
    <col min="29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55</v>
      </c>
    </row>
    <row r="2" ht="30">
      <c r="B2" s="96" t="s">
        <v>56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23" t="s">
        <v>49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3" ht="35.25">
      <c r="B5" s="123" t="s">
        <v>45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4" t="s">
        <v>42</v>
      </c>
      <c r="AN6" s="124"/>
      <c r="AO6" s="124"/>
      <c r="AP6" s="124"/>
      <c r="AQ6" s="124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5"/>
      <c r="AP7" s="125"/>
      <c r="AQ7" s="125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6" t="s">
        <v>64</v>
      </c>
      <c r="AP8" s="126"/>
      <c r="AQ8" s="126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14" t="s">
        <v>57</v>
      </c>
      <c r="J10" s="115"/>
      <c r="K10" s="115" t="s">
        <v>7</v>
      </c>
      <c r="L10" s="115"/>
      <c r="M10" s="121" t="s">
        <v>8</v>
      </c>
      <c r="N10" s="122"/>
      <c r="O10" s="111" t="s">
        <v>9</v>
      </c>
      <c r="P10" s="113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60</v>
      </c>
      <c r="Z10" s="112"/>
      <c r="AA10" s="119" t="s">
        <v>43</v>
      </c>
      <c r="AB10" s="120"/>
      <c r="AC10" s="118" t="s">
        <v>14</v>
      </c>
      <c r="AD10" s="112"/>
      <c r="AE10" s="118" t="s">
        <v>50</v>
      </c>
      <c r="AF10" s="112"/>
      <c r="AG10" s="118" t="s">
        <v>51</v>
      </c>
      <c r="AH10" s="112"/>
      <c r="AI10" s="118" t="s">
        <v>41</v>
      </c>
      <c r="AJ10" s="112"/>
      <c r="AK10" s="118" t="s">
        <v>52</v>
      </c>
      <c r="AL10" s="112"/>
      <c r="AM10" s="111" t="s">
        <v>53</v>
      </c>
      <c r="AN10" s="112"/>
      <c r="AO10" s="116" t="s">
        <v>15</v>
      </c>
      <c r="AP10" s="117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885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290</v>
      </c>
      <c r="R12" s="53">
        <v>0</v>
      </c>
      <c r="S12" s="53">
        <v>20</v>
      </c>
      <c r="T12" s="53">
        <v>529</v>
      </c>
      <c r="U12" s="53">
        <v>0</v>
      </c>
      <c r="V12" s="53">
        <v>577</v>
      </c>
      <c r="W12" s="53">
        <v>0</v>
      </c>
      <c r="X12" s="53">
        <v>0</v>
      </c>
      <c r="Y12" s="53">
        <v>120</v>
      </c>
      <c r="Z12" s="53">
        <v>0</v>
      </c>
      <c r="AA12" s="53">
        <v>985</v>
      </c>
      <c r="AB12" s="53">
        <v>0</v>
      </c>
      <c r="AC12" s="53">
        <v>4160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5575</v>
      </c>
      <c r="AP12" s="54">
        <f>SUMIF($C$11:$AN$11,"I.Mad",C12:AN12)</f>
        <v>1991</v>
      </c>
      <c r="AQ12" s="54">
        <f>SUM(AO12:AP12)</f>
        <v>7566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>
        <v>46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>
        <v>8</v>
      </c>
      <c r="R13" s="55" t="s">
        <v>21</v>
      </c>
      <c r="S13" s="55">
        <v>1</v>
      </c>
      <c r="T13" s="55">
        <v>26</v>
      </c>
      <c r="U13" s="55" t="s">
        <v>21</v>
      </c>
      <c r="V13" s="55">
        <v>17</v>
      </c>
      <c r="W13" s="55" t="s">
        <v>21</v>
      </c>
      <c r="X13" s="55" t="s">
        <v>21</v>
      </c>
      <c r="Y13" s="55">
        <v>2</v>
      </c>
      <c r="Z13" s="55" t="s">
        <v>21</v>
      </c>
      <c r="AA13" s="55">
        <v>5</v>
      </c>
      <c r="AB13" s="55" t="s">
        <v>21</v>
      </c>
      <c r="AC13" s="55">
        <v>25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41</v>
      </c>
      <c r="AP13" s="54">
        <f>SUMIF($C$11:$AN$11,"I.Mad",C13:AN13)</f>
        <v>89</v>
      </c>
      <c r="AQ13" s="54">
        <f>SUM(AO13:AP13)</f>
        <v>130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61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>
        <v>6</v>
      </c>
      <c r="R14" s="55" t="s">
        <v>21</v>
      </c>
      <c r="S14" s="55">
        <v>1</v>
      </c>
      <c r="T14" s="55">
        <v>8</v>
      </c>
      <c r="U14" s="55" t="s">
        <v>21</v>
      </c>
      <c r="V14" s="55">
        <v>5</v>
      </c>
      <c r="W14" s="55" t="s">
        <v>21</v>
      </c>
      <c r="X14" s="55" t="s">
        <v>21</v>
      </c>
      <c r="Y14" s="55" t="s">
        <v>61</v>
      </c>
      <c r="Z14" s="55" t="s">
        <v>21</v>
      </c>
      <c r="AA14" s="55">
        <v>2</v>
      </c>
      <c r="AB14" s="55" t="s">
        <v>21</v>
      </c>
      <c r="AC14" s="55">
        <v>6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15</v>
      </c>
      <c r="AP14" s="54">
        <f>SUMIF($C$11:$AN$11,"I.Mad",C14:AN14)</f>
        <v>13</v>
      </c>
      <c r="AQ14" s="54">
        <f>SUM(AO14:AP14)</f>
        <v>28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>
        <v>5</v>
      </c>
      <c r="R15" s="55" t="s">
        <v>21</v>
      </c>
      <c r="S15" s="55">
        <v>17</v>
      </c>
      <c r="T15" s="55">
        <v>18</v>
      </c>
      <c r="U15" s="55" t="s">
        <v>21</v>
      </c>
      <c r="V15" s="55">
        <v>8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>
        <v>25</v>
      </c>
      <c r="AB15" s="55" t="s">
        <v>21</v>
      </c>
      <c r="AC15" s="55">
        <v>15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>
        <v>12.5</v>
      </c>
      <c r="R16" s="61" t="s">
        <v>21</v>
      </c>
      <c r="S16" s="61">
        <v>13</v>
      </c>
      <c r="T16" s="61">
        <v>13</v>
      </c>
      <c r="U16" s="61" t="s">
        <v>21</v>
      </c>
      <c r="V16" s="61">
        <v>13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>
        <v>12</v>
      </c>
      <c r="AB16" s="61" t="s">
        <v>21</v>
      </c>
      <c r="AC16" s="61">
        <v>12.5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97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>
        <v>1.4</v>
      </c>
      <c r="S25" s="75"/>
      <c r="T25" s="75">
        <v>0.2</v>
      </c>
      <c r="U25" s="75"/>
      <c r="V25" s="75"/>
      <c r="W25" s="75"/>
      <c r="X25" s="75"/>
      <c r="Y25" s="75"/>
      <c r="Z25" s="110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1.5999999999999999</v>
      </c>
      <c r="AQ25" s="58">
        <f>SUM(AO25:AP25)</f>
        <v>1.5999999999999999</v>
      </c>
      <c r="AT25" s="20"/>
      <c r="AU25" s="20"/>
      <c r="AV25" s="20"/>
    </row>
    <row r="26" spans="2:48" ht="50.25" customHeight="1">
      <c r="B26" s="87" t="s">
        <v>48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75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885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290</v>
      </c>
      <c r="R38" s="58">
        <f t="shared" si="3"/>
        <v>1.4</v>
      </c>
      <c r="S38" s="58">
        <f t="shared" si="3"/>
        <v>20</v>
      </c>
      <c r="T38" s="58">
        <f t="shared" si="3"/>
        <v>529.2</v>
      </c>
      <c r="U38" s="58">
        <f t="shared" si="3"/>
        <v>0</v>
      </c>
      <c r="V38" s="58">
        <f t="shared" si="3"/>
        <v>577</v>
      </c>
      <c r="W38" s="58">
        <f t="shared" si="3"/>
        <v>0</v>
      </c>
      <c r="X38" s="58">
        <f t="shared" si="3"/>
        <v>0</v>
      </c>
      <c r="Y38" s="58">
        <f>+SUM(Y12,Y18,Y24:Y37)</f>
        <v>120</v>
      </c>
      <c r="Z38" s="58">
        <f>+SUM(Z12,Z18,Z24:Z37)</f>
        <v>0</v>
      </c>
      <c r="AA38" s="58">
        <f>+SUM(AA12,AA18,AA24:AA37)</f>
        <v>985</v>
      </c>
      <c r="AB38" s="58">
        <f aca="true" t="shared" si="4" ref="AB38:AN38">+SUM(AB12,AB18,AB24:AB37)</f>
        <v>0</v>
      </c>
      <c r="AC38" s="58">
        <f>+SUM(AC12,AC18,AC24:AC37)</f>
        <v>4160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5575</v>
      </c>
      <c r="AP38" s="58">
        <f>SUM(AP12,AP18,AP24:AP37)</f>
        <v>1992.6</v>
      </c>
      <c r="AQ38" s="58">
        <f>SUM(AO38:AP38)</f>
        <v>7567.6</v>
      </c>
    </row>
    <row r="39" spans="2:43" ht="50.25" customHeight="1">
      <c r="B39" s="84" t="s">
        <v>44</v>
      </c>
      <c r="C39" s="25"/>
      <c r="D39" s="25"/>
      <c r="E39" s="25"/>
      <c r="F39" s="60"/>
      <c r="G39" s="94">
        <v>20.7</v>
      </c>
      <c r="H39" s="94"/>
      <c r="I39" s="94">
        <v>23.7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17.1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65</v>
      </c>
      <c r="AN43" s="4"/>
    </row>
    <row r="44" spans="2:43" ht="30.75">
      <c r="B44" s="22" t="s">
        <v>63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30" ht="23.25">
      <c r="J48" s="63"/>
      <c r="K48" s="63"/>
      <c r="L48" s="63"/>
      <c r="M48" s="68"/>
      <c r="N48" s="69"/>
      <c r="O48" s="30"/>
      <c r="P48" s="36"/>
      <c r="S48" s="27"/>
      <c r="U48" s="33"/>
      <c r="Z48" s="2" t="s">
        <v>66</v>
      </c>
      <c r="AD48" s="2" t="s">
        <v>67</v>
      </c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  <row r="58" ht="23.25">
      <c r="V58" s="2" t="s">
        <v>0</v>
      </c>
    </row>
    <row r="60" ht="23.25">
      <c r="AD60" s="2" t="s">
        <v>66</v>
      </c>
    </row>
  </sheetData>
  <sheetProtection/>
  <mergeCells count="25"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  <mergeCell ref="C10:D10"/>
    <mergeCell ref="Y10:Z10"/>
    <mergeCell ref="O10:P10"/>
    <mergeCell ref="Q10:R10"/>
    <mergeCell ref="I10:J10"/>
    <mergeCell ref="W10:X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2015-05-19T20:15:03Z</cp:lastPrinted>
  <dcterms:created xsi:type="dcterms:W3CDTF">2008-10-21T17:58:04Z</dcterms:created>
  <dcterms:modified xsi:type="dcterms:W3CDTF">2015-06-18T13:14:31Z</dcterms:modified>
  <cp:category/>
  <cp:version/>
  <cp:contentType/>
  <cp:contentStatus/>
</cp:coreProperties>
</file>