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<sst xmlns="http://schemas.openxmlformats.org/spreadsheetml/2006/main" count="344" uniqueCount="67">
  <si>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</si>
  <si>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</si>
  <si>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</si>
  <si>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</si>
  <si>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</si>
  <si>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</si>
  <si>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</si>
  <si>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</si>
  <si>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</si>
  <si>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</si>
  <si>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</si>
  <si>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</si>
  <si>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</si>
  <si>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</si>
  <si>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</si>
  <si>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</si>
  <si>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</si>
  <si>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</si>
  <si>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</si>
  <si>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</si>
  <si>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</si>
  <si>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</si>
  <si>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</si>
  <si>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</si>
  <si>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</si>
  <si>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</si>
  <si>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</si>
  <si>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</si>
  <si>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</si>
  <si>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</si>
  <si>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</si>
  <si>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</si>
  <si>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</si>
  <si>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</si>
  <si>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</si>
  <si>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</si>
  <si>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</si>
  <si>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</si>
  <si>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</si>
  <si>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</si>
  <si>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</si>
  <si>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</si>
  <si>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</si>
  <si>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</si>
  <si>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</si>
  <si>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</si>
  <si>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</si>
  <si>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</si>
  <si>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</si>
  <si>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</si>
  <si>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</si>
  <si>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</si>
  <si>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</si>
  <si>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</si>
  <si>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</si>
  <si>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</si>
  <si>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</si>
  <si>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</si>
  <si>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</si>
  <si>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</si>
  <si>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</si>
  <si>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</si>
  <si>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Puertos se encuentran cerrados por presencia de oleaje anomalo.</t>
  </si>
  <si>
    <t>S/M</t>
  </si>
  <si>
    <t xml:space="preserve">        Fecha  : 17/05/2015</t>
  </si>
  <si>
    <t>Callao, 18 de mayo del 2015</t>
  </si>
  <si>
    <t>R.M.Nº 003-2015-PRODUCE, R.M.N°056-2015 PRODUCE, R.M.N°078-2015 PRODUCE, R.M.N°082-2015 PRODUCE, R.M.N°098-2015 PRODUCE, R.M.N°144-2015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</si>
</sst>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U21" sqref="U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7.003906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42</v>
      </c>
      <c r="AN6" s="106"/>
      <c r="AO6" s="106"/>
      <c r="AP6" s="106"/>
      <c r="AQ6" s="106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64</v>
      </c>
      <c r="AP8" s="108"/>
      <c r="AQ8" s="108"/>
    </row>
    <row r="9" spans="2:43" ht="21.75" customHeight="1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59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2383</v>
      </c>
      <c r="G12" s="54">
        <v>0</v>
      </c>
      <c r="H12" s="54">
        <v>0</v>
      </c>
      <c r="I12" s="54">
        <v>9674</v>
      </c>
      <c r="J12" s="54">
        <v>6156</v>
      </c>
      <c r="K12" s="54">
        <v>1223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2549</v>
      </c>
      <c r="R12" s="54">
        <v>239</v>
      </c>
      <c r="S12" s="54">
        <v>3140</v>
      </c>
      <c r="T12" s="54">
        <v>160</v>
      </c>
      <c r="U12" s="54">
        <v>250</v>
      </c>
      <c r="V12" s="54">
        <v>405</v>
      </c>
      <c r="W12" s="54">
        <v>3650</v>
      </c>
      <c r="X12" s="54">
        <v>750</v>
      </c>
      <c r="Y12" s="54">
        <v>5851</v>
      </c>
      <c r="Z12" s="54">
        <v>1690</v>
      </c>
      <c r="AA12" s="54">
        <v>5813</v>
      </c>
      <c r="AB12" s="54">
        <v>0</v>
      </c>
      <c r="AC12" s="54">
        <v>12770</v>
      </c>
      <c r="AD12" s="54">
        <v>0</v>
      </c>
      <c r="AE12" s="54">
        <v>1816</v>
      </c>
      <c r="AF12" s="54">
        <v>0</v>
      </c>
      <c r="AG12" s="54">
        <v>995</v>
      </c>
      <c r="AH12" s="54">
        <v>0</v>
      </c>
      <c r="AI12" s="54">
        <v>0</v>
      </c>
      <c r="AJ12" s="54">
        <v>0</v>
      </c>
      <c r="AK12" s="54">
        <v>1070</v>
      </c>
      <c r="AL12" s="54">
        <v>0</v>
      </c>
      <c r="AM12" s="54">
        <v>0</v>
      </c>
      <c r="AN12" s="54">
        <v>0</v>
      </c>
      <c r="AO12" s="55">
        <f>SUMIF($C$11:$AN$11,"I.Mad",B12:AM12)</f>
        <v>48801</v>
      </c>
      <c r="AP12" s="55">
        <f>SUMIF($C$11:$AN$11,"I.Mad",C12:AN12)</f>
        <v>11783</v>
      </c>
      <c r="AQ12" s="55">
        <f>SUM(AO12:AP12)</f>
        <v>60584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49</v>
      </c>
      <c r="G13" s="56" t="s">
        <v>21</v>
      </c>
      <c r="H13" s="56" t="s">
        <v>21</v>
      </c>
      <c r="I13" s="56">
        <v>129</v>
      </c>
      <c r="J13" s="56">
        <v>44</v>
      </c>
      <c r="K13" s="56">
        <v>7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8</v>
      </c>
      <c r="R13" s="56">
        <v>3</v>
      </c>
      <c r="S13" s="56">
        <v>9</v>
      </c>
      <c r="T13" s="56">
        <v>5</v>
      </c>
      <c r="U13" s="56">
        <v>6</v>
      </c>
      <c r="V13" s="56">
        <v>7</v>
      </c>
      <c r="W13" s="56">
        <v>15</v>
      </c>
      <c r="X13" s="56">
        <v>13</v>
      </c>
      <c r="Y13" s="56">
        <v>40</v>
      </c>
      <c r="Z13" s="56">
        <v>25</v>
      </c>
      <c r="AA13" s="56">
        <v>23</v>
      </c>
      <c r="AB13" s="56" t="s">
        <v>21</v>
      </c>
      <c r="AC13" s="56">
        <v>50</v>
      </c>
      <c r="AD13" s="56" t="s">
        <v>21</v>
      </c>
      <c r="AE13" s="56">
        <v>7</v>
      </c>
      <c r="AF13" s="56" t="s">
        <v>21</v>
      </c>
      <c r="AG13" s="56">
        <v>3</v>
      </c>
      <c r="AH13" s="56" t="s">
        <v>21</v>
      </c>
      <c r="AI13" s="56" t="s">
        <v>21</v>
      </c>
      <c r="AJ13" s="56" t="s">
        <v>21</v>
      </c>
      <c r="AK13" s="56">
        <v>3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300</v>
      </c>
      <c r="AP13" s="55">
        <f>SUMIF($C$11:$AN$11,"I.Mad",C13:AN13)</f>
        <v>146</v>
      </c>
      <c r="AQ13" s="55">
        <f>SUM(AO13:AP13)</f>
        <v>446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2</v>
      </c>
      <c r="G14" s="56" t="s">
        <v>21</v>
      </c>
      <c r="H14" s="56" t="s">
        <v>21</v>
      </c>
      <c r="I14" s="56" t="s">
        <v>63</v>
      </c>
      <c r="J14" s="56" t="s">
        <v>63</v>
      </c>
      <c r="K14" s="56">
        <v>5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2</v>
      </c>
      <c r="R14" s="56">
        <v>3</v>
      </c>
      <c r="S14" s="56">
        <v>4</v>
      </c>
      <c r="T14" s="56" t="s">
        <v>63</v>
      </c>
      <c r="U14" s="56">
        <v>1</v>
      </c>
      <c r="V14" s="56">
        <v>4</v>
      </c>
      <c r="W14" s="56">
        <v>3</v>
      </c>
      <c r="X14" s="56">
        <v>5</v>
      </c>
      <c r="Y14" s="56">
        <v>5</v>
      </c>
      <c r="Z14" s="56">
        <v>3</v>
      </c>
      <c r="AA14" s="56">
        <v>6</v>
      </c>
      <c r="AB14" s="56" t="s">
        <v>21</v>
      </c>
      <c r="AC14" s="56">
        <v>10</v>
      </c>
      <c r="AD14" s="56" t="s">
        <v>21</v>
      </c>
      <c r="AE14" s="56">
        <v>4</v>
      </c>
      <c r="AF14" s="56" t="s">
        <v>21</v>
      </c>
      <c r="AG14" s="56">
        <v>2</v>
      </c>
      <c r="AH14" s="56" t="s">
        <v>21</v>
      </c>
      <c r="AI14" s="56" t="s">
        <v>21</v>
      </c>
      <c r="AJ14" s="56" t="s">
        <v>21</v>
      </c>
      <c r="AK14" s="56">
        <v>2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44</v>
      </c>
      <c r="AP14" s="55">
        <f>SUMIF($C$11:$AN$11,"I.Mad",C14:AN14)</f>
        <v>17</v>
      </c>
      <c r="AQ14" s="55">
        <f>SUM(AO14:AP14)</f>
        <v>61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3.7</v>
      </c>
      <c r="G15" s="56" t="s">
        <v>21</v>
      </c>
      <c r="H15" s="56" t="s">
        <v>21</v>
      </c>
      <c r="I15" s="56" t="s">
        <v>21</v>
      </c>
      <c r="J15" s="56" t="s">
        <v>21</v>
      </c>
      <c r="K15" s="56">
        <v>11.8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10</v>
      </c>
      <c r="R15" s="56">
        <v>13.1</v>
      </c>
      <c r="S15" s="56">
        <v>16</v>
      </c>
      <c r="T15" s="56" t="s">
        <v>21</v>
      </c>
      <c r="U15" s="56">
        <v>11.7</v>
      </c>
      <c r="V15" s="56">
        <v>8.3</v>
      </c>
      <c r="W15" s="56">
        <v>12.1</v>
      </c>
      <c r="X15" s="56">
        <v>11.5</v>
      </c>
      <c r="Y15" s="56">
        <v>14.7</v>
      </c>
      <c r="Z15" s="56">
        <v>13.4</v>
      </c>
      <c r="AA15" s="56">
        <v>23</v>
      </c>
      <c r="AB15" s="56" t="s">
        <v>21</v>
      </c>
      <c r="AC15" s="56">
        <v>22</v>
      </c>
      <c r="AD15" s="56" t="s">
        <v>21</v>
      </c>
      <c r="AE15" s="56">
        <v>11.2</v>
      </c>
      <c r="AF15" s="56" t="s">
        <v>21</v>
      </c>
      <c r="AG15" s="56">
        <v>22</v>
      </c>
      <c r="AH15" s="56" t="s">
        <v>21</v>
      </c>
      <c r="AI15" s="56" t="s">
        <v>21</v>
      </c>
      <c r="AJ15" s="56" t="s">
        <v>21</v>
      </c>
      <c r="AK15" s="56">
        <v>11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14.5</v>
      </c>
      <c r="G16" s="62" t="s">
        <v>21</v>
      </c>
      <c r="H16" s="62" t="s">
        <v>21</v>
      </c>
      <c r="I16" s="62" t="s">
        <v>21</v>
      </c>
      <c r="J16" s="62" t="s">
        <v>21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</v>
      </c>
      <c r="S16" s="62">
        <v>13</v>
      </c>
      <c r="T16" s="62" t="s">
        <v>21</v>
      </c>
      <c r="U16" s="62">
        <v>12.5</v>
      </c>
      <c r="V16" s="62">
        <v>12.5</v>
      </c>
      <c r="W16" s="62">
        <v>13</v>
      </c>
      <c r="X16" s="62">
        <v>13</v>
      </c>
      <c r="Y16" s="62">
        <v>12.5</v>
      </c>
      <c r="Z16" s="62">
        <v>13</v>
      </c>
      <c r="AA16" s="62">
        <v>12.5</v>
      </c>
      <c r="AB16" s="62" t="s">
        <v>21</v>
      </c>
      <c r="AC16" s="62">
        <v>12.5</v>
      </c>
      <c r="AD16" s="62" t="s">
        <v>21</v>
      </c>
      <c r="AE16" s="62">
        <v>12.5</v>
      </c>
      <c r="AF16" s="62" t="s">
        <v>21</v>
      </c>
      <c r="AG16" s="62">
        <v>13</v>
      </c>
      <c r="AH16" s="62" t="s">
        <v>21</v>
      </c>
      <c r="AI16" s="62" t="s">
        <v>21</v>
      </c>
      <c r="AJ16" s="62" t="s">
        <v>21</v>
      </c>
      <c r="AK16" s="62">
        <v>13.5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>
        <v>13</v>
      </c>
      <c r="L25" s="59"/>
      <c r="M25" s="59"/>
      <c r="N25" s="59"/>
      <c r="O25" s="59"/>
      <c r="P25" s="59"/>
      <c r="Q25" s="59">
        <v>11</v>
      </c>
      <c r="R25" s="59">
        <v>1</v>
      </c>
      <c r="S25" s="59"/>
      <c r="T25" s="59"/>
      <c r="U25" s="59"/>
      <c r="V25" s="59"/>
      <c r="W25" s="59"/>
      <c r="X25" s="59"/>
      <c r="Y25" s="77">
        <v>1.6</v>
      </c>
      <c r="Z25" s="59"/>
      <c r="AA25" s="59">
        <v>7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32.6</v>
      </c>
      <c r="AP25" s="59">
        <f t="shared" si="1"/>
        <v>1</v>
      </c>
      <c r="AQ25" s="59">
        <f t="shared" si="2"/>
        <v>33.6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2383</v>
      </c>
      <c r="G38" s="59">
        <f t="shared" si="3"/>
        <v>0</v>
      </c>
      <c r="H38" s="59">
        <f t="shared" si="3"/>
        <v>0</v>
      </c>
      <c r="I38" s="59">
        <f t="shared" si="3"/>
        <v>9674</v>
      </c>
      <c r="J38" s="59">
        <f t="shared" si="3"/>
        <v>6156</v>
      </c>
      <c r="K38" s="59">
        <f t="shared" si="3"/>
        <v>1236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2560</v>
      </c>
      <c r="R38" s="59">
        <f t="shared" si="3"/>
        <v>240</v>
      </c>
      <c r="S38" s="59">
        <f t="shared" si="3"/>
        <v>3140</v>
      </c>
      <c r="T38" s="59">
        <f t="shared" si="3"/>
        <v>160</v>
      </c>
      <c r="U38" s="59">
        <f t="shared" si="3"/>
        <v>250</v>
      </c>
      <c r="V38" s="59">
        <f t="shared" si="3"/>
        <v>405</v>
      </c>
      <c r="W38" s="59">
        <f t="shared" si="3"/>
        <v>3650</v>
      </c>
      <c r="X38" s="59">
        <f t="shared" si="3"/>
        <v>750</v>
      </c>
      <c r="Y38" s="59">
        <f>+SUM(Y12,Y18,Y24:Y37)</f>
        <v>5852.6</v>
      </c>
      <c r="Z38" s="59">
        <f>+SUM(Z12,Z18,Z24:Z37)</f>
        <v>1690</v>
      </c>
      <c r="AA38" s="59">
        <f>+SUM(AA12,AA18,AA24:AA37)</f>
        <v>5820</v>
      </c>
      <c r="AB38" s="59">
        <f aca="true" t="shared" si="4" ref="AB38:AN38">+SUM(AB12,AB18,AB24:AB37)</f>
        <v>0</v>
      </c>
      <c r="AC38" s="59">
        <f>+SUM(AC12,AC18,AC24:AC37)</f>
        <v>12770</v>
      </c>
      <c r="AD38" s="59">
        <f t="shared" si="4"/>
        <v>0</v>
      </c>
      <c r="AE38" s="59">
        <f t="shared" si="4"/>
        <v>1816</v>
      </c>
      <c r="AF38" s="59">
        <f t="shared" si="4"/>
        <v>0</v>
      </c>
      <c r="AG38" s="59">
        <f t="shared" si="4"/>
        <v>995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1070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48833.6</v>
      </c>
      <c r="AP38" s="59">
        <f>SUM(AP12,AP18,AP24:AP37)</f>
        <v>11784</v>
      </c>
      <c r="AQ38" s="59">
        <f>SUM(AO38:AP38)</f>
        <v>60617.6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21.5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>
        <v>19</v>
      </c>
      <c r="AF39" s="35"/>
      <c r="AG39" s="61"/>
      <c r="AH39" s="35"/>
      <c r="AI39" s="35"/>
      <c r="AJ39" s="35"/>
      <c r="AK39" s="61">
        <v>19</v>
      </c>
      <c r="AL39" s="61"/>
      <c r="AM39" s="97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 t="s">
        <v>62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2015-05-18T21:21:49Z</dcterms:modified>
  <cp:category/>
  <cp:version/>
  <cp:contentType/>
  <cp:contentStatus/>
</cp:coreProperties>
</file>