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Ind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<sst xmlns="http://schemas.openxmlformats.org/spreadsheetml/2006/main" count="394" uniqueCount="66">
  <si>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</si>
  <si>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</si>
  <si>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</si>
  <si>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</si>
  <si>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</si>
  <si>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</si>
  <si>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</si>
  <si>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</si>
  <si>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</si>
  <si>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</si>
  <si>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</si>
  <si>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</si>
  <si>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</si>
  <si>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</si>
  <si>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</si>
  <si>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</si>
  <si>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</si>
  <si>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</si>
  <si>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</si>
  <si>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</si>
  <si>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</si>
  <si>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</si>
  <si>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</si>
  <si>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</si>
  <si>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</si>
  <si>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</si>
  <si>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</si>
  <si>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</si>
  <si>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</si>
  <si>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</si>
  <si>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</si>
  <si>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</si>
  <si>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</si>
  <si>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</si>
  <si>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</si>
  <si>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</si>
  <si>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</si>
  <si>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</si>
  <si>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</si>
  <si>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</si>
  <si>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</si>
  <si>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</si>
  <si>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</si>
  <si>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</si>
  <si>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</si>
  <si>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</si>
  <si>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</si>
  <si>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</si>
  <si>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</si>
  <si>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</si>
  <si>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</si>
  <si>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</si>
  <si>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</si>
  <si>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</si>
  <si>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</si>
  <si>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</si>
  <si>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</si>
  <si>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</si>
  <si>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</si>
  <si>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</si>
  <si>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</si>
  <si>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</si>
  <si>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 xml:space="preserve">        Fecha  : 17/12/2015</t>
  </si>
  <si>
    <t>Callao, 18 de diciembre del 2015</t>
  </si>
  <si>
    <t>11.5 y 14.0</t>
  </si>
  <si>
    <t>R.M.Nº 003-2015-PRODUCE, R.M.N°246-2015 PRODUCE,  ,R.M.N°369-2015 PRODUCE,R.M.N°404-2015 PRODUCE,R.M.N°405-2015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</si>
</sst>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167" fontId="28" fillId="0" borderId="1" xfId="0" quotePrefix="1" applyNumberFormat="1" applyFont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B4" sqref="B4:AQ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7.710937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43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40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9" t="s">
        <v>62</v>
      </c>
      <c r="AP8" s="119"/>
      <c r="AQ8" s="119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14" t="s">
        <v>6</v>
      </c>
      <c r="H10" s="115"/>
      <c r="I10" s="123" t="s">
        <v>50</v>
      </c>
      <c r="J10" s="123"/>
      <c r="K10" s="123" t="s">
        <v>7</v>
      </c>
      <c r="L10" s="123"/>
      <c r="M10" s="125" t="s">
        <v>8</v>
      </c>
      <c r="N10" s="126"/>
      <c r="O10" s="114" t="s">
        <v>9</v>
      </c>
      <c r="P10" s="124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61</v>
      </c>
      <c r="X10" s="115"/>
      <c r="Y10" s="114" t="s">
        <v>53</v>
      </c>
      <c r="Z10" s="115"/>
      <c r="AA10" s="114" t="s">
        <v>41</v>
      </c>
      <c r="AB10" s="115"/>
      <c r="AC10" s="114" t="s">
        <v>13</v>
      </c>
      <c r="AD10" s="115"/>
      <c r="AE10" s="122" t="s">
        <v>54</v>
      </c>
      <c r="AF10" s="115"/>
      <c r="AG10" s="122" t="s">
        <v>55</v>
      </c>
      <c r="AH10" s="115"/>
      <c r="AI10" s="122" t="s">
        <v>56</v>
      </c>
      <c r="AJ10" s="115"/>
      <c r="AK10" s="122" t="s">
        <v>57</v>
      </c>
      <c r="AL10" s="115"/>
      <c r="AM10" s="122" t="s">
        <v>58</v>
      </c>
      <c r="AN10" s="115"/>
      <c r="AO10" s="120" t="s">
        <v>14</v>
      </c>
      <c r="AP10" s="121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2680</v>
      </c>
      <c r="X12" s="53">
        <v>0</v>
      </c>
      <c r="Y12" s="53">
        <v>822.45500000000004</v>
      </c>
      <c r="Z12" s="53">
        <v>0</v>
      </c>
      <c r="AA12" s="53">
        <v>0</v>
      </c>
      <c r="AB12" s="53">
        <v>0</v>
      </c>
      <c r="AC12" s="53">
        <v>345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3847.4549999999999</v>
      </c>
      <c r="AP12" s="54">
        <f>SUMIF($C$11:$AN$11,"I.Mad",C12:AN12)</f>
        <v>0</v>
      </c>
      <c r="AQ12" s="54">
        <f>SUM(AO12:AP12)</f>
        <v>3847.4549999999999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>
        <v>23</v>
      </c>
      <c r="X13" s="55" t="s">
        <v>20</v>
      </c>
      <c r="Y13" s="55">
        <v>11</v>
      </c>
      <c r="Z13" s="55" t="s">
        <v>20</v>
      </c>
      <c r="AA13" s="55" t="s">
        <v>20</v>
      </c>
      <c r="AB13" s="55" t="s">
        <v>20</v>
      </c>
      <c r="AC13" s="55">
        <v>3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37</v>
      </c>
      <c r="AP13" s="54">
        <f t="shared" ref="AP13:AP14" si="1">SUMIF($C$11:$AN$11,"I.Mad",C13:AN13)</f>
        <v>0</v>
      </c>
      <c r="AQ13" s="54">
        <f>SUM(AO13:AP13)</f>
        <v>37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>
        <v>9</v>
      </c>
      <c r="X14" s="55" t="s">
        <v>20</v>
      </c>
      <c r="Y14" s="55">
        <v>6</v>
      </c>
      <c r="Z14" s="55" t="s">
        <v>20</v>
      </c>
      <c r="AA14" s="55" t="s">
        <v>20</v>
      </c>
      <c r="AB14" s="55" t="s">
        <v>20</v>
      </c>
      <c r="AC14" s="55">
        <v>1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16</v>
      </c>
      <c r="AP14" s="54">
        <f t="shared" si="1"/>
        <v>0</v>
      </c>
      <c r="AQ14" s="54">
        <f>SUM(AO14:AP14)</f>
        <v>16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44.63875972685841</v>
      </c>
      <c r="X15" s="55" t="s">
        <v>20</v>
      </c>
      <c r="Y15" s="55">
        <v>39.485346626124816</v>
      </c>
      <c r="Z15" s="55" t="s">
        <v>20</v>
      </c>
      <c r="AA15" s="55" t="s">
        <v>20</v>
      </c>
      <c r="AB15" s="55" t="s">
        <v>20</v>
      </c>
      <c r="AC15" s="55">
        <v>12.79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>
        <v>11.5</v>
      </c>
      <c r="X16" s="61" t="s">
        <v>20</v>
      </c>
      <c r="Y16" s="113" t="s">
        <v>64</v>
      </c>
      <c r="Z16" s="61" t="s">
        <v>20</v>
      </c>
      <c r="AA16" s="61" t="s">
        <v>20</v>
      </c>
      <c r="AB16" s="61" t="s">
        <v>20</v>
      </c>
      <c r="AC16" s="61">
        <v>12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>
        <v>3</v>
      </c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3</v>
      </c>
      <c r="AP25" s="54">
        <f t="shared" ref="AP25:AP37" si="6">SUMIF($C$11:$AN$11,"I.Mad",C25:AN25)</f>
        <v>0</v>
      </c>
      <c r="AQ25" s="58">
        <f>SUM(AO25:AP25)</f>
        <v>3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74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74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74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>
        <v>0.3</v>
      </c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0.3</v>
      </c>
      <c r="AP30" s="54">
        <f t="shared" si="6"/>
        <v>0</v>
      </c>
      <c r="AQ30" s="58">
        <f t="shared" si="4"/>
        <v>0.3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2680</v>
      </c>
      <c r="X38" s="58">
        <f t="shared" si="7"/>
        <v>0</v>
      </c>
      <c r="Y38" s="58">
        <f>+SUM(Y12,Y18,Y24:Y37)</f>
        <v>825.755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345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3850.7550000000001</v>
      </c>
      <c r="AP38" s="58">
        <f>SUM(AP12,AP18,AP24:AP37)</f>
        <v>0</v>
      </c>
      <c r="AQ38" s="58">
        <f>SUM(AO38:AP38)</f>
        <v>3850.7550000000001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20.100000000000001</v>
      </c>
      <c r="H39" s="60"/>
      <c r="I39" s="93">
        <v>22.4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18.5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2015-12-18T17:21:03Z</cp:lastPrinted>
  <dcterms:created xsi:type="dcterms:W3CDTF">2008-10-21T17:58:04Z</dcterms:created>
  <dcterms:modified xsi:type="dcterms:W3CDTF">2015-12-18T17:26:37Z</dcterms:modified>
</cp:coreProperties>
</file>