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01.2009" sheetId="1" r:id="rId1"/>
  </sheets>
  <definedNames>
    <definedName name="_xlnm.Print_Area" localSheetId="0">'01.2009'!$B$2:$AN$41</definedName>
  </definedNames>
  <calcPr fullCalcOnLoad="1"/>
</workbook>
</file>

<file path=xl/sharedStrings.xml><?xml version="1.0" encoding="utf-8"?>
<sst xmlns="http://schemas.openxmlformats.org/spreadsheetml/2006/main" count="368" uniqueCount="77">
  <si>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</si>
  <si>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</si>
  <si>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</si>
  <si>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</si>
  <si>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</si>
  <si>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</si>
  <si>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</si>
  <si>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</si>
  <si>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</si>
  <si>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</si>
  <si>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</si>
  <si>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</si>
  <si>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</si>
  <si>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</si>
  <si>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</si>
  <si>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</si>
  <si>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</si>
  <si>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</si>
  <si>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</si>
  <si>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</si>
  <si>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</si>
  <si>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</si>
  <si>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</si>
  <si>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</si>
  <si>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</si>
  <si>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</si>
  <si>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</si>
  <si>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</si>
  <si>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</si>
  <si>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</si>
  <si>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</si>
  <si>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</si>
  <si>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</si>
  <si>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</si>
  <si>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</si>
  <si>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</si>
  <si>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</si>
  <si>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</si>
  <si>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</si>
  <si>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</si>
  <si>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</si>
  <si>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</si>
  <si>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</si>
  <si>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</si>
  <si>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</si>
  <si>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</si>
  <si>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</si>
  <si>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</si>
  <si>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</si>
  <si>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</si>
  <si>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</si>
  <si>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</si>
  <si>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</si>
  <si>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</si>
  <si>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</si>
  <si>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</si>
  <si>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</si>
  <si>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</si>
  <si>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</si>
  <si>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</si>
  <si>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</si>
  <si>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12.0</t>
  </si>
  <si>
    <t>11.5</t>
  </si>
  <si>
    <t xml:space="preserve">      Fecha: 19/01/2009</t>
  </si>
  <si>
    <t>Callao, 20 de Enero del 2009</t>
  </si>
  <si>
    <t>23.6</t>
  </si>
  <si>
    <t>16.7</t>
  </si>
  <si>
    <t>21.0</t>
  </si>
  <si>
    <t>17.2</t>
  </si>
  <si>
    <t>15.3</t>
  </si>
  <si>
    <t>25.6</t>
  </si>
  <si>
    <t>15.6</t>
  </si>
  <si>
    <t>12.5-14.5</t>
  </si>
  <si>
    <t>13.0</t>
  </si>
  <si>
    <t>13.5</t>
  </si>
  <si>
    <t xml:space="preserve"> R.M.N°542-2008-PRODUCE, R.M.N°817-2008-PRODUCE, </t>
  </si>
  <si>
    <r>
      <t xml:space="preserve">     </t>
    </r>
    <r>
      <rPr>
        <b/>
        <sz val="12"/>
        <rFont val="Arial"/>
        <family val="2"/>
      </rPr>
      <t>R.M. N° 019-2009-PRODUCE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</si>
</sst>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5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G16" sqref="G16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8" width="7.140625" style="0" customWidth="1"/>
    <col min="9" max="9" width="8.421875" style="0" customWidth="1"/>
    <col min="10" max="15" width="7.140625" style="0" customWidth="1"/>
    <col min="16" max="24" width="7.28125" style="0" customWidth="1"/>
    <col min="25" max="25" width="8.57421875" style="0" customWidth="1"/>
    <col min="26" max="26" width="7.28125" style="0" customWidth="1"/>
    <col min="27" max="27" width="5.57421875" style="0" customWidth="1"/>
    <col min="28" max="28" width="6.28125" style="0" customWidth="1"/>
    <col min="29" max="29" width="7.28125" style="0" customWidth="1"/>
    <col min="30" max="30" width="9.00390625" style="0" customWidth="1"/>
    <col min="31" max="31" width="5.421875" style="0" customWidth="1"/>
    <col min="32" max="32" width="8.7109375" style="0" customWidth="1"/>
    <col min="33" max="33" width="8.421875" style="0" customWidth="1"/>
    <col min="34" max="34" width="9.8515625" style="0" customWidth="1"/>
    <col min="35" max="35" width="8.421875" style="0" customWidth="1"/>
    <col min="37" max="37" width="8.57421875" style="0" customWidth="1"/>
    <col min="38" max="39" width="9.00390625" style="0" customWidth="1"/>
    <col min="40" max="40" width="10.57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60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2</v>
      </c>
      <c r="AK4" s="85"/>
      <c r="AL4" s="85"/>
      <c r="AM4" s="85"/>
      <c r="AN4" s="8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4</v>
      </c>
      <c r="C7" s="12" t="s">
        <v>75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7" t="s">
        <v>6</v>
      </c>
      <c r="D8" s="87"/>
      <c r="E8" s="97" t="s">
        <v>7</v>
      </c>
      <c r="F8" s="87"/>
      <c r="G8" s="88" t="s">
        <v>8</v>
      </c>
      <c r="H8" s="98"/>
      <c r="I8" s="86" t="s">
        <v>9</v>
      </c>
      <c r="J8" s="93"/>
      <c r="K8" s="97" t="s">
        <v>10</v>
      </c>
      <c r="L8" s="87"/>
      <c r="M8" s="97" t="s">
        <v>11</v>
      </c>
      <c r="N8" s="93"/>
      <c r="O8" s="86" t="s">
        <v>12</v>
      </c>
      <c r="P8" s="87"/>
      <c r="Q8" s="86" t="s">
        <v>13</v>
      </c>
      <c r="R8" s="87"/>
      <c r="S8" s="86" t="s">
        <v>14</v>
      </c>
      <c r="T8" s="87"/>
      <c r="U8" s="86" t="s">
        <v>15</v>
      </c>
      <c r="V8" s="87"/>
      <c r="W8" s="88" t="s">
        <v>16</v>
      </c>
      <c r="X8" s="89"/>
      <c r="Y8" s="88" t="s">
        <v>17</v>
      </c>
      <c r="Z8" s="89"/>
      <c r="AA8" s="88" t="s">
        <v>18</v>
      </c>
      <c r="AB8" s="89"/>
      <c r="AC8" s="19" t="s">
        <v>19</v>
      </c>
      <c r="AD8" s="94" t="s">
        <v>20</v>
      </c>
      <c r="AE8" s="99"/>
      <c r="AF8" s="94" t="s">
        <v>21</v>
      </c>
      <c r="AG8" s="99"/>
      <c r="AH8" s="94" t="s">
        <v>22</v>
      </c>
      <c r="AI8" s="95"/>
      <c r="AJ8" s="86" t="s">
        <v>23</v>
      </c>
      <c r="AK8" s="93"/>
      <c r="AL8" s="90" t="s">
        <v>24</v>
      </c>
      <c r="AM8" s="91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395</v>
      </c>
      <c r="AE10" s="30">
        <v>0</v>
      </c>
      <c r="AF10" s="30">
        <v>508</v>
      </c>
      <c r="AG10" s="30">
        <v>1508</v>
      </c>
      <c r="AH10" s="30">
        <v>3664</v>
      </c>
      <c r="AI10" s="30">
        <v>1750</v>
      </c>
      <c r="AJ10" s="30">
        <v>1799</v>
      </c>
      <c r="AK10" s="30">
        <v>1873</v>
      </c>
      <c r="AL10" s="30">
        <f>SUMIF($C$9:$AK$9,"Ind",C10:AK10)</f>
        <v>6366</v>
      </c>
      <c r="AM10" s="30">
        <f>SUMIF($C$9:$AK$9,"I.Mad",C10:AK10)</f>
        <v>5131</v>
      </c>
      <c r="AN10" s="30">
        <f>SUM(AL10:AM10)</f>
        <v>11497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2</v>
      </c>
      <c r="AE11" s="32" t="s">
        <v>30</v>
      </c>
      <c r="AF11" s="32">
        <v>4</v>
      </c>
      <c r="AG11" s="32">
        <v>24</v>
      </c>
      <c r="AH11" s="32">
        <v>20</v>
      </c>
      <c r="AI11" s="32">
        <v>23</v>
      </c>
      <c r="AJ11" s="32">
        <v>31</v>
      </c>
      <c r="AK11" s="32">
        <v>37</v>
      </c>
      <c r="AL11" s="30">
        <f>SUMIF($C$9:$AK$9,"Ind",C11:AK11)</f>
        <v>57</v>
      </c>
      <c r="AM11" s="30">
        <f>SUMIF($C$9:$AK$9,"I.Mad",C11:AK11)</f>
        <v>84</v>
      </c>
      <c r="AN11" s="30">
        <f>SUM(AL11:AM11)</f>
        <v>141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1</v>
      </c>
      <c r="AE12" s="32" t="s">
        <v>30</v>
      </c>
      <c r="AF12" s="32">
        <v>2</v>
      </c>
      <c r="AG12" s="32">
        <v>7</v>
      </c>
      <c r="AH12" s="32">
        <v>4</v>
      </c>
      <c r="AI12" s="32">
        <v>7</v>
      </c>
      <c r="AJ12" s="32">
        <v>4</v>
      </c>
      <c r="AK12" s="32">
        <v>7</v>
      </c>
      <c r="AL12" s="30">
        <f>SUMIF($C$9:$AK$9,"Ind",C12:AK12)</f>
        <v>11</v>
      </c>
      <c r="AM12" s="30">
        <f>SUMIF($C$9:$AK$9,"I.Mad",C12:AK12)</f>
        <v>21</v>
      </c>
      <c r="AN12" s="30">
        <f>SUM(AL12:AM12)</f>
        <v>32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2</v>
      </c>
      <c r="AE13" s="32" t="s">
        <v>30</v>
      </c>
      <c r="AF13" s="32">
        <v>27</v>
      </c>
      <c r="AG13" s="32">
        <v>2</v>
      </c>
      <c r="AH13" s="32">
        <v>1</v>
      </c>
      <c r="AI13" s="32">
        <v>6</v>
      </c>
      <c r="AJ13" s="32">
        <v>14</v>
      </c>
      <c r="AK13" s="32">
        <v>48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0" t="s">
        <v>73</v>
      </c>
      <c r="AE14" s="32" t="s">
        <v>30</v>
      </c>
      <c r="AF14" s="30" t="s">
        <v>61</v>
      </c>
      <c r="AG14" s="30" t="s">
        <v>74</v>
      </c>
      <c r="AH14" s="30" t="s">
        <v>73</v>
      </c>
      <c r="AI14" s="30" t="s">
        <v>73</v>
      </c>
      <c r="AJ14" s="81" t="s">
        <v>72</v>
      </c>
      <c r="AK14" s="30" t="s">
        <v>62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76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>
        <v>67.38557833293837</v>
      </c>
      <c r="AK22" s="59"/>
      <c r="AL22" s="30">
        <f aca="true" t="shared" si="0" ref="AL22:AL36">SUMIF($C$9:$AK$9,"Ind",C22:AK22)</f>
        <v>67.38557833293837</v>
      </c>
      <c r="AM22" s="30">
        <f aca="true" t="shared" si="1" ref="AM22:AM36">SUMIF($C$9:$AK$9,"I.Mad",C22:AK22)</f>
        <v>0</v>
      </c>
      <c r="AN22" s="30">
        <f aca="true" t="shared" si="2" ref="AN22:AN36">SUM(AL22:AM22)</f>
        <v>67.38557833293837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633.3645731074579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886.411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1519.7755731074578</v>
      </c>
      <c r="AM23" s="30">
        <f t="shared" si="1"/>
        <v>0</v>
      </c>
      <c r="AN23" s="30">
        <f t="shared" si="2"/>
        <v>1519.7755731074578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>
        <v>14.179117515762572</v>
      </c>
      <c r="AK27" s="32"/>
      <c r="AL27" s="30">
        <f t="shared" si="0"/>
        <v>14.179117515762572</v>
      </c>
      <c r="AM27" s="30">
        <f t="shared" si="1"/>
        <v>0</v>
      </c>
      <c r="AN27" s="30">
        <f t="shared" si="2"/>
        <v>14.179117515762572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>
        <v>4.512446570228652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4.512446570228652</v>
      </c>
      <c r="AM31" s="30">
        <f t="shared" si="1"/>
        <v>0</v>
      </c>
      <c r="AN31" s="30">
        <f t="shared" si="2"/>
        <v>4.512446570228652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>
        <v>52.122743224861935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v>54.44799999999999</v>
      </c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106.57074322486193</v>
      </c>
      <c r="AM32" s="30">
        <f t="shared" si="1"/>
        <v>0</v>
      </c>
      <c r="AN32" s="30">
        <f t="shared" si="2"/>
        <v>106.57074322486193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>
        <v>20.889</v>
      </c>
      <c r="AG34" s="32"/>
      <c r="AH34" s="32"/>
      <c r="AI34" s="32"/>
      <c r="AJ34" s="32"/>
      <c r="AK34" s="64"/>
      <c r="AL34" s="30">
        <f t="shared" si="0"/>
        <v>20.889</v>
      </c>
      <c r="AM34" s="30">
        <f t="shared" si="1"/>
        <v>0</v>
      </c>
      <c r="AN34" s="30">
        <f t="shared" si="2"/>
        <v>20.889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>
        <v>9.349</v>
      </c>
      <c r="AG35" s="32"/>
      <c r="AH35" s="32"/>
      <c r="AI35" s="32"/>
      <c r="AJ35" s="32"/>
      <c r="AK35" s="32"/>
      <c r="AL35" s="30">
        <f t="shared" si="0"/>
        <v>9.349</v>
      </c>
      <c r="AM35" s="30">
        <f t="shared" si="1"/>
        <v>0</v>
      </c>
      <c r="AN35" s="30">
        <f t="shared" si="2"/>
        <v>9.349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689.9997629025485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940.8589999999999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395</v>
      </c>
      <c r="AE36" s="30">
        <f t="shared" si="3"/>
        <v>0</v>
      </c>
      <c r="AF36" s="30">
        <f t="shared" si="3"/>
        <v>538.238</v>
      </c>
      <c r="AG36" s="30">
        <f t="shared" si="3"/>
        <v>1508</v>
      </c>
      <c r="AH36" s="30">
        <f t="shared" si="3"/>
        <v>3664</v>
      </c>
      <c r="AI36" s="30">
        <f t="shared" si="3"/>
        <v>1750</v>
      </c>
      <c r="AJ36" s="30">
        <f t="shared" si="3"/>
        <v>1880.564695848701</v>
      </c>
      <c r="AK36" s="30">
        <f t="shared" si="3"/>
        <v>1873</v>
      </c>
      <c r="AL36" s="30">
        <f t="shared" si="0"/>
        <v>8108.661458751249</v>
      </c>
      <c r="AM36" s="30">
        <f t="shared" si="1"/>
        <v>5131</v>
      </c>
      <c r="AN36" s="30">
        <f t="shared" si="2"/>
        <v>13239.661458751249</v>
      </c>
    </row>
    <row r="37" spans="2:40" ht="22.5" customHeight="1">
      <c r="B37" s="29" t="s">
        <v>55</v>
      </c>
      <c r="C37" s="65" t="s">
        <v>65</v>
      </c>
      <c r="D37" s="65"/>
      <c r="E37" s="65"/>
      <c r="F37" s="65"/>
      <c r="G37" s="65" t="s">
        <v>66</v>
      </c>
      <c r="H37" s="65"/>
      <c r="I37" s="65" t="s">
        <v>67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 t="s">
        <v>68</v>
      </c>
      <c r="V37" s="65"/>
      <c r="W37" s="65"/>
      <c r="X37" s="65"/>
      <c r="Y37" s="65" t="s">
        <v>69</v>
      </c>
      <c r="Z37" s="65"/>
      <c r="AA37" s="65"/>
      <c r="AB37" s="65"/>
      <c r="AC37" s="65" t="s">
        <v>70</v>
      </c>
      <c r="AD37" s="65"/>
      <c r="AE37" s="65"/>
      <c r="AF37" s="65"/>
      <c r="AG37" s="65"/>
      <c r="AH37" s="65"/>
      <c r="AI37" s="65"/>
      <c r="AJ37" s="66" t="s">
        <v>71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2" t="s">
        <v>64</v>
      </c>
      <c r="AK41" s="82"/>
      <c r="AL41" s="82"/>
      <c r="AM41" s="82"/>
      <c r="AN41" s="8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Erasmo Diaz</cp:lastModifiedBy>
  <cp:lastPrinted>2009-01-20T18:45:46Z</cp:lastPrinted>
  <dcterms:created xsi:type="dcterms:W3CDTF">2008-10-21T17:58:04Z</dcterms:created>
  <dcterms:modified xsi:type="dcterms:W3CDTF">2009-01-20T19:04:22Z</dcterms:modified>
  <cp:category/>
  <cp:version/>
  <cp:contentType/>
  <cp:contentStatus/>
</cp:coreProperties>
</file>