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<sst xmlns="http://schemas.openxmlformats.org/spreadsheetml/2006/main" count="399" uniqueCount="63">
  <si>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</si>
  <si>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</si>
  <si>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</si>
  <si>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</si>
  <si>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</si>
  <si>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</si>
  <si>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</si>
  <si>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</si>
  <si>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</si>
  <si>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</si>
  <si>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</si>
  <si>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</si>
  <si>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</si>
  <si>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</si>
  <si>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</si>
  <si>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</si>
  <si>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</si>
  <si>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</si>
  <si>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</si>
  <si>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</si>
  <si>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</si>
  <si>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</si>
  <si>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</si>
  <si>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</si>
  <si>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</si>
  <si>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</si>
  <si>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</si>
  <si>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</si>
  <si>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</si>
  <si>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</si>
  <si>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</si>
  <si>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</si>
  <si>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</si>
  <si>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</si>
  <si>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</si>
  <si>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</si>
  <si>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</si>
  <si>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</si>
  <si>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</si>
  <si>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</si>
  <si>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</si>
  <si>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</si>
  <si>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</si>
  <si>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</si>
  <si>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</si>
  <si>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</si>
  <si>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</si>
  <si>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</si>
  <si>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</si>
  <si>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</si>
  <si>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</si>
  <si>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</si>
  <si>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</si>
  <si>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</si>
  <si>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</si>
  <si>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</si>
  <si>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</si>
  <si>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</si>
  <si>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</si>
  <si>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</si>
  <si>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</si>
  <si>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>Callao, 21 de agosto del 2013</t>
  </si>
  <si>
    <t xml:space="preserve">        Fecha  : 20/08/2013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</si>
</sst>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  <xf numFmtId="182" fontId="15" fillId="0" borderId="14" xfId="0" applyNumberFormat="1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U1">
      <selection activeCell="AI15" sqref="AI1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18.28125" style="2" bestFit="1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1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26.25">
      <c r="B3" s="101" t="s">
        <v>53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2" t="s">
        <v>48</v>
      </c>
      <c r="AN4" s="102"/>
      <c r="AO4" s="102"/>
      <c r="AP4" s="102"/>
      <c r="AQ4" s="102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3"/>
      <c r="AP5" s="103"/>
      <c r="AQ5" s="103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4" t="s">
        <v>62</v>
      </c>
      <c r="AP6" s="104"/>
      <c r="AQ6" s="105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5" t="s">
        <v>4</v>
      </c>
      <c r="D8" s="94"/>
      <c r="E8" s="95" t="s">
        <v>5</v>
      </c>
      <c r="F8" s="94"/>
      <c r="G8" s="98" t="s">
        <v>6</v>
      </c>
      <c r="H8" s="106"/>
      <c r="I8" s="95" t="s">
        <v>50</v>
      </c>
      <c r="J8" s="94"/>
      <c r="K8" s="95" t="s">
        <v>7</v>
      </c>
      <c r="L8" s="94"/>
      <c r="M8" s="95" t="s">
        <v>8</v>
      </c>
      <c r="N8" s="100"/>
      <c r="O8" s="95" t="s">
        <v>9</v>
      </c>
      <c r="P8" s="94"/>
      <c r="Q8" s="95" t="s">
        <v>10</v>
      </c>
      <c r="R8" s="94"/>
      <c r="S8" s="95" t="s">
        <v>11</v>
      </c>
      <c r="T8" s="94"/>
      <c r="U8" s="95" t="s">
        <v>12</v>
      </c>
      <c r="V8" s="94"/>
      <c r="W8" s="95" t="s">
        <v>13</v>
      </c>
      <c r="X8" s="94"/>
      <c r="Y8" s="98" t="s">
        <v>14</v>
      </c>
      <c r="Z8" s="99"/>
      <c r="AA8" s="98" t="s">
        <v>51</v>
      </c>
      <c r="AB8" s="99"/>
      <c r="AC8" s="93" t="s">
        <v>15</v>
      </c>
      <c r="AD8" s="94"/>
      <c r="AE8" s="93" t="s">
        <v>16</v>
      </c>
      <c r="AF8" s="94"/>
      <c r="AG8" s="93" t="s">
        <v>17</v>
      </c>
      <c r="AH8" s="94"/>
      <c r="AI8" s="93" t="s">
        <v>47</v>
      </c>
      <c r="AJ8" s="94"/>
      <c r="AK8" s="93" t="s">
        <v>18</v>
      </c>
      <c r="AL8" s="94"/>
      <c r="AM8" s="95" t="s">
        <v>57</v>
      </c>
      <c r="AN8" s="94"/>
      <c r="AO8" s="96" t="s">
        <v>19</v>
      </c>
      <c r="AP8" s="97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278.2</v>
      </c>
      <c r="AL10" s="80">
        <v>0</v>
      </c>
      <c r="AM10" s="80">
        <v>181</v>
      </c>
      <c r="AN10" s="80">
        <v>0</v>
      </c>
      <c r="AO10" s="81">
        <f aca="true" t="shared" si="0" ref="AO10:AP12">SUMIF($C$9:$AN$9,"I.Mad",B10:AM10)</f>
        <v>459.2</v>
      </c>
      <c r="AP10" s="81">
        <f t="shared" si="0"/>
        <v>0</v>
      </c>
      <c r="AQ10" s="81">
        <f>SUM(AO10:AP10)</f>
        <v>459.2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>
        <v>9</v>
      </c>
      <c r="AL11" s="82" t="s">
        <v>25</v>
      </c>
      <c r="AM11" s="82">
        <v>6</v>
      </c>
      <c r="AN11" s="82" t="s">
        <v>25</v>
      </c>
      <c r="AO11" s="81">
        <f t="shared" si="0"/>
        <v>15</v>
      </c>
      <c r="AP11" s="81">
        <f t="shared" si="0"/>
        <v>0</v>
      </c>
      <c r="AQ11" s="81">
        <f>SUM(AO11:AP11)</f>
        <v>15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>
        <v>3</v>
      </c>
      <c r="AL12" s="82" t="s">
        <v>25</v>
      </c>
      <c r="AM12" s="82">
        <v>4</v>
      </c>
      <c r="AN12" s="82" t="s">
        <v>25</v>
      </c>
      <c r="AO12" s="81">
        <f t="shared" si="0"/>
        <v>7</v>
      </c>
      <c r="AP12" s="81">
        <f t="shared" si="0"/>
        <v>0</v>
      </c>
      <c r="AQ12" s="81">
        <f>SUM(AO12:AP12)</f>
        <v>7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>
        <v>0</v>
      </c>
      <c r="AL13" s="82" t="s">
        <v>25</v>
      </c>
      <c r="AM13" s="82">
        <v>0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8" t="s">
        <v>25</v>
      </c>
      <c r="AK14" s="88">
        <v>14.5</v>
      </c>
      <c r="AL14" s="88" t="s">
        <v>25</v>
      </c>
      <c r="AM14" s="88">
        <v>14.5</v>
      </c>
      <c r="AN14" s="88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107">
        <v>0.225</v>
      </c>
      <c r="AL22" s="51"/>
      <c r="AM22" s="107">
        <v>0.33</v>
      </c>
      <c r="AN22" s="51"/>
      <c r="AO22" s="107">
        <f aca="true" t="shared" si="1" ref="AO22:AO35">SUMIF($C$9:$AN$9,"Ind",C22:AN22)</f>
        <v>0.555</v>
      </c>
      <c r="AP22" s="85">
        <f aca="true" t="shared" si="2" ref="AP22:AP35">SUMIF($C$9:$AN$9,"I.Mad",C22:AN22)</f>
        <v>0</v>
      </c>
      <c r="AQ22" s="107">
        <f aca="true" t="shared" si="3" ref="AQ22:AQ35">SUM(AO22:AP22)</f>
        <v>0.555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107">
        <v>0.109</v>
      </c>
      <c r="AL23" s="6"/>
      <c r="AM23" s="6"/>
      <c r="AN23" s="6"/>
      <c r="AO23" s="85">
        <f t="shared" si="1"/>
        <v>0.109</v>
      </c>
      <c r="AP23" s="85">
        <f t="shared" si="2"/>
        <v>0</v>
      </c>
      <c r="AQ23" s="85">
        <f t="shared" si="3"/>
        <v>0.109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278.534</v>
      </c>
      <c r="AL36" s="85">
        <f t="shared" si="4"/>
        <v>0</v>
      </c>
      <c r="AM36" s="85">
        <f t="shared" si="4"/>
        <v>181.33</v>
      </c>
      <c r="AN36" s="85">
        <f t="shared" si="4"/>
        <v>0</v>
      </c>
      <c r="AO36" s="85">
        <f>SUM(AO10,AO16,AO22:AO35)</f>
        <v>459.864</v>
      </c>
      <c r="AP36" s="85">
        <f>SUM(AP10,AP16,AP22:AP35)</f>
        <v>0</v>
      </c>
      <c r="AQ36" s="85">
        <f>SUM(AO36:AP36)</f>
        <v>459.864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61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2013-08-21T20:56:55Z</dcterms:modified>
  <cp:category/>
  <cp:version/>
  <cp:contentType/>
  <cp:contentStatus/>
</cp:coreProperties>
</file>