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<sst xmlns="http://schemas.openxmlformats.org/spreadsheetml/2006/main" count="396" uniqueCount="69">
  <si>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</si>
  <si>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</si>
  <si>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</si>
  <si>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</si>
  <si>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</si>
  <si>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</si>
  <si>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</si>
  <si>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</si>
  <si>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</si>
  <si>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</si>
  <si>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</si>
  <si>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</si>
  <si>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</si>
  <si>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</si>
  <si>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</si>
  <si>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</si>
  <si>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</si>
  <si>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</si>
  <si>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</si>
  <si>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</si>
  <si>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</si>
  <si>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</si>
  <si>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</si>
  <si>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</si>
  <si>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</si>
  <si>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</si>
  <si>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</si>
  <si>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</si>
  <si>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</si>
  <si>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</si>
  <si>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</si>
  <si>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</si>
  <si>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</si>
  <si>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</si>
  <si>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</si>
  <si>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</si>
  <si>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</si>
  <si>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</si>
  <si>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</si>
  <si>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</si>
  <si>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</si>
  <si>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</si>
  <si>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</si>
  <si>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</si>
  <si>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</si>
  <si>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</si>
  <si>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</si>
  <si>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</si>
  <si>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</si>
  <si>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</si>
  <si>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</si>
  <si>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</si>
  <si>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</si>
  <si>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</si>
  <si>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</si>
  <si>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</si>
  <si>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</si>
  <si>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</si>
  <si>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</si>
  <si>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</si>
  <si>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</si>
  <si>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</si>
  <si>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</si>
  <si>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</si>
  <si>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</si>
  <si>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</si>
  <si>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21/03/2021</t>
  </si>
  <si>
    <t>Callao, 22 de marzo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</si>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</sst>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1" zoomScale="23" zoomScaleNormal="23" workbookViewId="0">
      <selection activeCell="AM12" sqref="AM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889.995</v>
      </c>
      <c r="AF12" s="23">
        <v>121.13</v>
      </c>
      <c r="AG12" s="23">
        <v>0</v>
      </c>
      <c r="AH12" s="23">
        <v>0</v>
      </c>
      <c r="AI12" s="23">
        <v>0</v>
      </c>
      <c r="AJ12" s="23">
        <v>0</v>
      </c>
      <c r="AK12" s="23">
        <v>799.16000000000008</v>
      </c>
      <c r="AL12" s="23">
        <v>722.08</v>
      </c>
      <c r="AM12" s="23">
        <v>699.87</v>
      </c>
      <c r="AN12" s="23">
        <v>85.75</v>
      </c>
      <c r="AO12" s="23">
        <f>SUMIF($C$11:$AN$11,"Ind",C12:AN12)</f>
        <v>2389.0250000000001</v>
      </c>
      <c r="AP12" s="23">
        <f>SUMIF($C$11:$AN$11,"I.Mad",C12:AN12)</f>
        <v>928.96</v>
      </c>
      <c r="AQ12" s="23">
        <f>SUM(AO12:AP12)</f>
        <v>3317.9850000000001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5</v>
      </c>
      <c r="AF13" s="23">
        <v>2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13</v>
      </c>
      <c r="AL13" s="23">
        <v>8</v>
      </c>
      <c r="AM13" s="23">
        <v>11</v>
      </c>
      <c r="AN13" s="23">
        <v>2</v>
      </c>
      <c r="AO13" s="23">
        <f>SUMIF($C$11:$AN$11,"Ind*",C13:AN13)</f>
        <v>29</v>
      </c>
      <c r="AP13" s="23">
        <f>SUMIF($C$11:$AN$11,"I.Mad",C13:AN13)</f>
        <v>12</v>
      </c>
      <c r="AQ13" s="23">
        <f>SUM(AO13:AP13)</f>
        <v>41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3</v>
      </c>
      <c r="AF14" s="23" t="s">
        <v>68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5</v>
      </c>
      <c r="AL14" s="23">
        <v>2</v>
      </c>
      <c r="AM14" s="23">
        <v>3</v>
      </c>
      <c r="AN14" s="23">
        <v>1</v>
      </c>
      <c r="AO14" s="23">
        <f>SUMIF($C$11:$AN$11,"Ind*",C14:AN14)</f>
        <v>11</v>
      </c>
      <c r="AP14" s="23">
        <f>SUMIF($C$11:$AN$11,"I.Mad",C14:AN14)</f>
        <v>3</v>
      </c>
      <c r="AQ14" s="23">
        <f>SUM(AO14:AP14)</f>
        <v>14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37.669158606074411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15.222917670662339</v>
      </c>
      <c r="AL15" s="23">
        <v>7.5891037379434749</v>
      </c>
      <c r="AM15" s="23">
        <v>24.694229521553005</v>
      </c>
      <c r="AN15" s="23">
        <v>31.690140845070424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13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>
        <v>12.5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889.995</v>
      </c>
      <c r="AF41" s="35">
        <f t="shared" si="3"/>
        <v>121.13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799.16000000000008</v>
      </c>
      <c r="AL41" s="35">
        <f t="shared" si="3"/>
        <v>722.08</v>
      </c>
      <c r="AM41" s="35">
        <f t="shared" si="3"/>
        <v>699.87</v>
      </c>
      <c r="AN41" s="35">
        <f t="shared" si="3"/>
        <v>85.75</v>
      </c>
      <c r="AO41" s="35">
        <f>SUM(AO12,AO18,AO24:AO37)</f>
        <v>2389.0250000000001</v>
      </c>
      <c r="AP41" s="35">
        <f>SUM(AP12,AP18,AP24:AP37)</f>
        <v>928.96</v>
      </c>
      <c r="AQ41" s="35">
        <f t="shared" si="2"/>
        <v>3317.9850000000001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2021-03-22T16:44:37Z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