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3F563136-DDBF-4EDE-A967-C4467CC06E0A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<sst xmlns="http://schemas.openxmlformats.org/spreadsheetml/2006/main" count="376" uniqueCount="69">
  <si>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</si>
  <si>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</si>
  <si>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</si>
  <si>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</si>
  <si>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</si>
  <si>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</si>
  <si>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</si>
  <si>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</si>
  <si>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</si>
  <si>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</si>
  <si>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</si>
  <si>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</si>
  <si>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</si>
  <si>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</si>
  <si>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</si>
  <si>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</si>
  <si>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</si>
  <si>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</si>
  <si>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</si>
  <si>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</si>
  <si>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</si>
  <si>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</si>
  <si>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</si>
  <si>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</si>
  <si>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</si>
  <si>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</si>
  <si>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</si>
  <si>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</si>
  <si>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</si>
  <si>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</si>
  <si>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</si>
  <si>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</si>
  <si>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</si>
  <si>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</si>
  <si>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</si>
  <si>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</si>
  <si>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</si>
  <si>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</si>
  <si>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</si>
  <si>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</si>
  <si>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</si>
  <si>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</si>
  <si>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</si>
  <si>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</si>
  <si>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</si>
  <si>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</si>
  <si>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</si>
  <si>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</si>
  <si>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</si>
  <si>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</si>
  <si>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</si>
  <si>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</si>
  <si>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</si>
  <si>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</si>
  <si>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</si>
  <si>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</si>
  <si>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</si>
  <si>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</si>
  <si>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</si>
  <si>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</si>
  <si>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</si>
  <si>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</si>
  <si>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</si>
  <si>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</si>
  <si>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</si>
  <si>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</si>
  <si>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SM</t>
  </si>
  <si>
    <t xml:space="preserve">        Fecha  : 21/06/2022</t>
  </si>
  <si>
    <t>Callao, 22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</si>
</sst>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P1" zoomScale="23" zoomScaleNormal="23" workbookViewId="0">
      <selection activeCell="Y17" sqref="Y1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866</v>
      </c>
      <c r="G12" s="30">
        <v>391.375</v>
      </c>
      <c r="H12" s="30">
        <v>0</v>
      </c>
      <c r="I12" s="30">
        <v>9961.23</v>
      </c>
      <c r="J12" s="30">
        <v>0</v>
      </c>
      <c r="K12" s="30">
        <v>961.81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7270</v>
      </c>
      <c r="R12" s="30">
        <v>0</v>
      </c>
      <c r="S12" s="30">
        <v>4190</v>
      </c>
      <c r="T12" s="30">
        <v>155</v>
      </c>
      <c r="U12" s="30">
        <v>600</v>
      </c>
      <c r="V12" s="30">
        <v>1425</v>
      </c>
      <c r="W12" s="30">
        <v>7540</v>
      </c>
      <c r="X12" s="30">
        <v>0</v>
      </c>
      <c r="Y12" s="30">
        <v>7271.68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38186.095000000001</v>
      </c>
      <c r="AP12" s="30">
        <f>SUMIF($C$11:$AN$11,"I.Mad",C12:AN12)</f>
        <v>2446</v>
      </c>
      <c r="AQ12" s="30">
        <f>SUM(AO12:AP12)</f>
        <v>40632.095000000001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>
        <v>39</v>
      </c>
      <c r="G13" s="30">
        <v>4</v>
      </c>
      <c r="H13" s="30" t="s">
        <v>34</v>
      </c>
      <c r="I13" s="30">
        <v>39</v>
      </c>
      <c r="J13" s="30" t="s">
        <v>34</v>
      </c>
      <c r="K13" s="30">
        <v>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34</v>
      </c>
      <c r="R13" s="30" t="s">
        <v>34</v>
      </c>
      <c r="S13" s="30">
        <v>16</v>
      </c>
      <c r="T13" s="30">
        <v>2</v>
      </c>
      <c r="U13" s="30">
        <v>3</v>
      </c>
      <c r="V13" s="30">
        <v>16</v>
      </c>
      <c r="W13" s="30">
        <v>26</v>
      </c>
      <c r="X13" s="30" t="s">
        <v>34</v>
      </c>
      <c r="Y13" s="30">
        <v>28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154</v>
      </c>
      <c r="AP13" s="30">
        <f>SUMIF($C$11:$AN$11,"I.Mad",C13:AN13)</f>
        <v>57</v>
      </c>
      <c r="AQ13" s="30">
        <f>SUM(AO13:AP13)</f>
        <v>211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>
        <v>8</v>
      </c>
      <c r="G14" s="30">
        <v>4</v>
      </c>
      <c r="H14" s="30" t="s">
        <v>34</v>
      </c>
      <c r="I14" s="30">
        <v>8</v>
      </c>
      <c r="J14" s="30" t="s">
        <v>34</v>
      </c>
      <c r="K14" s="30" t="s">
        <v>66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12</v>
      </c>
      <c r="R14" s="30" t="s">
        <v>34</v>
      </c>
      <c r="S14" s="30">
        <v>5</v>
      </c>
      <c r="T14" s="30">
        <v>1</v>
      </c>
      <c r="U14" s="30" t="s">
        <v>66</v>
      </c>
      <c r="V14" s="30">
        <v>8</v>
      </c>
      <c r="W14" s="30">
        <v>6</v>
      </c>
      <c r="X14" s="30" t="s">
        <v>34</v>
      </c>
      <c r="Y14" s="30">
        <v>9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44</v>
      </c>
      <c r="AP14" s="30">
        <f>SUMIF($C$11:$AN$11,"I.Mad",C14:AN14)</f>
        <v>17</v>
      </c>
      <c r="AQ14" s="30">
        <f>SUM(AO14:AP14)</f>
        <v>61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>
        <v>92.959837906572261</v>
      </c>
      <c r="G15" s="30">
        <v>0</v>
      </c>
      <c r="H15" s="30" t="s">
        <v>34</v>
      </c>
      <c r="I15" s="30">
        <v>21.881253575123726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7.460023176026862</v>
      </c>
      <c r="R15" s="30" t="s">
        <v>34</v>
      </c>
      <c r="S15" s="30">
        <v>15.337770210474005</v>
      </c>
      <c r="T15" s="30">
        <v>14.207650273224044</v>
      </c>
      <c r="U15" s="30" t="s">
        <v>34</v>
      </c>
      <c r="V15" s="30">
        <v>17.798368019505375</v>
      </c>
      <c r="W15" s="30">
        <v>16.168093305407929</v>
      </c>
      <c r="X15" s="30" t="s">
        <v>34</v>
      </c>
      <c r="Y15" s="30">
        <v>12.47556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10.5</v>
      </c>
      <c r="G16" s="36">
        <v>14</v>
      </c>
      <c r="H16" s="36" t="s">
        <v>34</v>
      </c>
      <c r="I16" s="36">
        <v>12.5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13</v>
      </c>
      <c r="R16" s="36" t="s">
        <v>34</v>
      </c>
      <c r="S16" s="36">
        <v>12.5</v>
      </c>
      <c r="T16" s="36">
        <v>12.5</v>
      </c>
      <c r="U16" s="36" t="s">
        <v>34</v>
      </c>
      <c r="V16" s="36">
        <v>12.5</v>
      </c>
      <c r="W16" s="36">
        <v>12.5</v>
      </c>
      <c r="X16" s="36" t="s">
        <v>34</v>
      </c>
      <c r="Y16" s="36">
        <v>12.5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2">
        <v>4.6500000000000004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4.6500000000000004</v>
      </c>
      <c r="AP25" s="30">
        <f t="shared" si="1"/>
        <v>0</v>
      </c>
      <c r="AQ25" s="42">
        <f t="shared" si="2"/>
        <v>4.6500000000000004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866</v>
      </c>
      <c r="G41" s="42">
        <f t="shared" si="3"/>
        <v>391.375</v>
      </c>
      <c r="H41" s="42">
        <f t="shared" si="3"/>
        <v>0</v>
      </c>
      <c r="I41" s="42">
        <f t="shared" si="3"/>
        <v>9965.8799999999992</v>
      </c>
      <c r="J41" s="42">
        <f t="shared" si="3"/>
        <v>0</v>
      </c>
      <c r="K41" s="42">
        <f t="shared" si="3"/>
        <v>961.81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7270</v>
      </c>
      <c r="R41" s="42">
        <f t="shared" si="3"/>
        <v>0</v>
      </c>
      <c r="S41" s="42">
        <f t="shared" si="3"/>
        <v>4190</v>
      </c>
      <c r="T41" s="42">
        <f t="shared" si="3"/>
        <v>155</v>
      </c>
      <c r="U41" s="42">
        <f t="shared" si="3"/>
        <v>600</v>
      </c>
      <c r="V41" s="42">
        <f t="shared" si="3"/>
        <v>1425</v>
      </c>
      <c r="W41" s="42">
        <f t="shared" si="3"/>
        <v>7540</v>
      </c>
      <c r="X41" s="42">
        <f t="shared" si="3"/>
        <v>0</v>
      </c>
      <c r="Y41" s="42">
        <f t="shared" si="3"/>
        <v>7271.68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38190.745000000003</v>
      </c>
      <c r="AP41" s="42">
        <f>SUM(AP12,AP18,AP24:AP37)</f>
        <v>2446</v>
      </c>
      <c r="AQ41" s="42">
        <f t="shared" si="2"/>
        <v>40636.745000000003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>
        <v>16.7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2022-06-22T19:48:31Z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