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40E168BE-D7DF-4B80-B640-DB7F4E166B65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20" i="1" l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<sst xmlns="http://schemas.openxmlformats.org/spreadsheetml/2006/main" count="376" uniqueCount="69">
  <si>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</si>
  <si>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</si>
  <si>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</si>
  <si>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</si>
  <si>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</si>
  <si>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</si>
  <si>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</si>
  <si>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</si>
  <si>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</si>
  <si>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</si>
  <si>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</si>
  <si>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</si>
  <si>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</si>
  <si>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</si>
  <si>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</si>
  <si>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</si>
  <si>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</si>
  <si>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</si>
  <si>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</si>
  <si>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</si>
  <si>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</si>
  <si>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</si>
  <si>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</si>
  <si>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</si>
  <si>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</si>
  <si>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</si>
  <si>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</si>
  <si>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</si>
  <si>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</si>
  <si>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</si>
  <si>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</si>
  <si>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</si>
  <si>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</si>
  <si>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</si>
  <si>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</si>
  <si>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</si>
  <si>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</si>
  <si>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</si>
  <si>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</si>
  <si>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</si>
  <si>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</si>
  <si>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</si>
  <si>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</si>
  <si>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</si>
  <si>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</si>
  <si>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</si>
  <si>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</si>
  <si>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</si>
  <si>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</si>
  <si>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</si>
  <si>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</si>
  <si>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</si>
  <si>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</si>
  <si>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</si>
  <si>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</si>
  <si>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</si>
  <si>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</si>
  <si>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</si>
  <si>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</si>
  <si>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</si>
  <si>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</si>
  <si>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</si>
  <si>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</si>
  <si>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</si>
  <si>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</si>
  <si>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</si>
  <si>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 xml:space="preserve">        Fecha  : 23/11/2022</t>
  </si>
  <si>
    <t>Callao, 25 de setiembre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</si>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</sst>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Y30" sqref="Y30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9818.1</v>
      </c>
      <c r="J12" s="30">
        <v>2226.9899999999998</v>
      </c>
      <c r="K12" s="30">
        <v>898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4600</v>
      </c>
      <c r="R12" s="30">
        <v>0</v>
      </c>
      <c r="S12" s="30">
        <v>2880</v>
      </c>
      <c r="T12" s="30">
        <v>0</v>
      </c>
      <c r="U12" s="30">
        <v>490</v>
      </c>
      <c r="V12" s="30">
        <v>0</v>
      </c>
      <c r="W12" s="30">
        <v>6080</v>
      </c>
      <c r="X12" s="30">
        <v>0</v>
      </c>
      <c r="Y12" s="30">
        <v>8581.0199999999986</v>
      </c>
      <c r="Z12" s="30">
        <v>490.495</v>
      </c>
      <c r="AA12" s="30">
        <v>510.72238189655172</v>
      </c>
      <c r="AB12" s="30">
        <v>0</v>
      </c>
      <c r="AC12" s="30">
        <v>1571.4349999999999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35429.277381896543</v>
      </c>
      <c r="AP12" s="30">
        <f>SUMIF($C$11:$AN$11,"I.Mad",C12:AN12)</f>
        <v>2717.4849999999997</v>
      </c>
      <c r="AQ12" s="30">
        <f>SUM(AO12:AP12)</f>
        <v>38146.762381896544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>
        <v>49</v>
      </c>
      <c r="J13" s="30">
        <v>22</v>
      </c>
      <c r="K13" s="30">
        <v>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14</v>
      </c>
      <c r="R13" s="30" t="s">
        <v>34</v>
      </c>
      <c r="S13" s="30">
        <v>10</v>
      </c>
      <c r="T13" s="30" t="s">
        <v>34</v>
      </c>
      <c r="U13" s="30">
        <v>5</v>
      </c>
      <c r="V13" s="30" t="s">
        <v>34</v>
      </c>
      <c r="W13" s="30">
        <v>25</v>
      </c>
      <c r="X13" s="30" t="s">
        <v>34</v>
      </c>
      <c r="Y13" s="30">
        <v>34</v>
      </c>
      <c r="Z13" s="30">
        <v>5</v>
      </c>
      <c r="AA13" s="30">
        <v>2</v>
      </c>
      <c r="AB13" s="30" t="s">
        <v>34</v>
      </c>
      <c r="AC13" s="30">
        <v>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147</v>
      </c>
      <c r="AP13" s="30">
        <f>SUMIF($C$11:$AN$11,"I.Mad",C13:AN13)</f>
        <v>27</v>
      </c>
      <c r="AQ13" s="30">
        <f>SUM(AO13:AP13)</f>
        <v>174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>
        <v>10</v>
      </c>
      <c r="J14" s="30" t="s">
        <v>68</v>
      </c>
      <c r="K14" s="30" t="s">
        <v>68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7</v>
      </c>
      <c r="R14" s="30" t="s">
        <v>34</v>
      </c>
      <c r="S14" s="30">
        <v>5</v>
      </c>
      <c r="T14" s="30" t="s">
        <v>34</v>
      </c>
      <c r="U14" s="30">
        <v>5</v>
      </c>
      <c r="V14" s="30" t="s">
        <v>34</v>
      </c>
      <c r="W14" s="30">
        <v>6</v>
      </c>
      <c r="X14" s="30" t="s">
        <v>34</v>
      </c>
      <c r="Y14" s="30">
        <v>9</v>
      </c>
      <c r="Z14" s="30">
        <v>1</v>
      </c>
      <c r="AA14" s="30">
        <v>1</v>
      </c>
      <c r="AB14" s="30" t="s">
        <v>34</v>
      </c>
      <c r="AC14" s="30">
        <v>2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45</v>
      </c>
      <c r="AP14" s="30">
        <f>SUMIF($C$11:$AN$11,"I.Mad",C14:AN14)</f>
        <v>1</v>
      </c>
      <c r="AQ14" s="30">
        <f>SUM(AO14:AP14)</f>
        <v>46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>
        <v>28.200869398643153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26.794398229427781</v>
      </c>
      <c r="R15" s="30" t="s">
        <v>34</v>
      </c>
      <c r="S15" s="30">
        <v>31.117598891756245</v>
      </c>
      <c r="T15" s="30" t="s">
        <v>34</v>
      </c>
      <c r="U15" s="30">
        <v>63.234229302682834</v>
      </c>
      <c r="V15" s="30" t="s">
        <v>34</v>
      </c>
      <c r="W15" s="30">
        <v>27.013289412979411</v>
      </c>
      <c r="X15" s="30" t="s">
        <v>34</v>
      </c>
      <c r="Y15" s="30">
        <v>32.282137120000002</v>
      </c>
      <c r="Z15" s="30">
        <v>30.275229360000001</v>
      </c>
      <c r="AA15" s="30">
        <v>0</v>
      </c>
      <c r="AB15" s="30" t="s">
        <v>34</v>
      </c>
      <c r="AC15" s="30">
        <v>34.069956422925074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>
        <v>12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12</v>
      </c>
      <c r="R16" s="36" t="s">
        <v>34</v>
      </c>
      <c r="S16" s="36">
        <v>11.5</v>
      </c>
      <c r="T16" s="36" t="s">
        <v>34</v>
      </c>
      <c r="U16" s="36">
        <v>11.5</v>
      </c>
      <c r="V16" s="36" t="s">
        <v>34</v>
      </c>
      <c r="W16" s="36">
        <v>11.5</v>
      </c>
      <c r="X16" s="36" t="s">
        <v>34</v>
      </c>
      <c r="Y16" s="36">
        <v>12</v>
      </c>
      <c r="Z16" s="36">
        <v>12</v>
      </c>
      <c r="AA16" s="36">
        <v>13.5</v>
      </c>
      <c r="AB16" s="36" t="s">
        <v>34</v>
      </c>
      <c r="AC16" s="36">
        <v>11.5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>
        <v>7.3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7.3</v>
      </c>
      <c r="AP30" s="30">
        <f t="shared" si="1"/>
        <v>0</v>
      </c>
      <c r="AQ30" s="42">
        <f t="shared" si="2"/>
        <v>7.3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>
        <v>0.9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0.9</v>
      </c>
      <c r="AP32" s="30">
        <f t="shared" si="1"/>
        <v>0</v>
      </c>
      <c r="AQ32" s="42">
        <f t="shared" si="2"/>
        <v>0.9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9818.1</v>
      </c>
      <c r="J41" s="42">
        <f t="shared" si="3"/>
        <v>2226.9899999999998</v>
      </c>
      <c r="K41" s="42">
        <f t="shared" si="3"/>
        <v>898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4600</v>
      </c>
      <c r="R41" s="42">
        <f t="shared" si="3"/>
        <v>0</v>
      </c>
      <c r="S41" s="42">
        <f t="shared" si="3"/>
        <v>2880</v>
      </c>
      <c r="T41" s="42">
        <f t="shared" si="3"/>
        <v>0</v>
      </c>
      <c r="U41" s="42">
        <f t="shared" si="3"/>
        <v>490</v>
      </c>
      <c r="V41" s="42">
        <f t="shared" si="3"/>
        <v>0</v>
      </c>
      <c r="W41" s="42">
        <f t="shared" si="3"/>
        <v>6080</v>
      </c>
      <c r="X41" s="42">
        <f t="shared" si="3"/>
        <v>0</v>
      </c>
      <c r="Y41" s="42">
        <f t="shared" si="3"/>
        <v>8581.0199999999986</v>
      </c>
      <c r="Z41" s="42">
        <f t="shared" si="3"/>
        <v>490.495</v>
      </c>
      <c r="AA41" s="42">
        <f t="shared" si="3"/>
        <v>518.92238189655177</v>
      </c>
      <c r="AB41" s="42">
        <f t="shared" si="3"/>
        <v>0</v>
      </c>
      <c r="AC41" s="42">
        <f t="shared" si="3"/>
        <v>1571.4349999999999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35437.477381896548</v>
      </c>
      <c r="AP41" s="42">
        <f>SUM(AP12,AP18,AP24:AP37)</f>
        <v>2717.4849999999997</v>
      </c>
      <c r="AQ41" s="42">
        <f t="shared" si="2"/>
        <v>38154.962381896548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15.8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2022-11-29T18:27:24Z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