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60" windowWidth="20730" windowHeight="1162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<sst xmlns="http://schemas.openxmlformats.org/spreadsheetml/2006/main" count="377" uniqueCount="65">
  <si>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</si>
  <si>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</si>
  <si>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</si>
  <si>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</si>
  <si>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</si>
  <si>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</si>
  <si>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</si>
  <si>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</si>
  <si>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</si>
  <si>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</si>
  <si>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</si>
  <si>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</si>
  <si>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</si>
  <si>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</si>
  <si>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</si>
  <si>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</si>
  <si>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</si>
  <si>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</si>
  <si>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</si>
  <si>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</si>
  <si>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</si>
  <si>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</si>
  <si>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</si>
  <si>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</si>
  <si>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</si>
  <si>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</si>
  <si>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</si>
  <si>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</si>
  <si>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</si>
  <si>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</si>
  <si>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</si>
  <si>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</si>
  <si>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</si>
  <si>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</si>
  <si>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</si>
  <si>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</si>
  <si>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</si>
  <si>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</si>
  <si>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</si>
  <si>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</si>
  <si>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</si>
  <si>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</si>
  <si>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</si>
  <si>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</si>
  <si>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</si>
  <si>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</si>
  <si>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</si>
  <si>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</si>
  <si>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</si>
  <si>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</si>
  <si>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</si>
  <si>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</si>
  <si>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</si>
  <si>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</si>
  <si>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</si>
  <si>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</si>
  <si>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</si>
  <si>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</si>
  <si>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</si>
  <si>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</si>
  <si>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</si>
  <si>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R.M.N°448-2016-PRODUCE. R.M.N°010-2017-PRODUCE.</t>
  </si>
  <si>
    <t>RAYA AGUILA</t>
  </si>
  <si>
    <t xml:space="preserve">        Fecha  : 24/01/2017</t>
  </si>
  <si>
    <t>Callao, 25 de enero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</si>
</sst>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5" fontId="3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164" fontId="3" fillId="0" borderId="0" applyFont="0" applyFill="0" applyBorder="0" applyAlignment="0" applyProtection="0"/>
    <xf numFmtId="0" fontId="3" fillId="0" borderId="0"/>
    <xf numFmtId="0" fontId="30" fillId="0" borderId="0"/>
    <xf numFmtId="0" fontId="3" fillId="0" borderId="0"/>
    <xf numFmtId="0" fontId="30" fillId="0" borderId="0"/>
    <xf numFmtId="0" fontId="3" fillId="0" borderId="0"/>
    <xf numFmtId="0" fontId="30" fillId="0" borderId="0"/>
    <xf numFmtId="0" fontId="30" fillId="0" borderId="0"/>
    <xf numFmtId="0" fontId="30" fillId="0" borderId="0"/>
    <xf numFmtId="0" fontId="12" fillId="0" borderId="0"/>
    <xf numFmtId="0" fontId="26" fillId="0" borderId="0"/>
    <xf numFmtId="0" fontId="3" fillId="0" borderId="0"/>
    <xf numFmtId="169" fontId="3" fillId="0" borderId="0" applyFont="0" applyFill="0" applyBorder="0" applyAlignment="0" applyProtection="0"/>
    <xf numFmtId="0" fontId="2" fillId="0" borderId="0"/>
    <xf numFmtId="0" fontId="1" fillId="0" borderId="0"/>
  </cellStyleXfs>
  <cellXfs count="124">
    <xf numFmtId="0" fontId="0" fillId="0" borderId="0" xfId="0"/>
    <xf numFmtId="0" fontId="5" fillId="0" borderId="0" xfId="0" applyFont="1" applyBorder="1"/>
    <xf numFmtId="0" fontId="4" fillId="0" borderId="0" xfId="0" applyFont="1"/>
    <xf numFmtId="0" fontId="5" fillId="0" borderId="0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0" borderId="0" xfId="0" applyFont="1" applyBorder="1"/>
    <xf numFmtId="0" fontId="6" fillId="3" borderId="2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/>
    <xf numFmtId="0" fontId="9" fillId="0" borderId="0" xfId="0" applyFont="1"/>
    <xf numFmtId="20" fontId="5" fillId="0" borderId="0" xfId="0" quotePrefix="1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68" fontId="4" fillId="0" borderId="0" xfId="0" applyNumberFormat="1" applyFont="1"/>
    <xf numFmtId="0" fontId="5" fillId="0" borderId="0" xfId="0" applyFont="1" applyBorder="1" applyAlignment="1">
      <alignment horizontal="left"/>
    </xf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7" fontId="5" fillId="0" borderId="0" xfId="0" applyNumberFormat="1" applyFont="1" applyBorder="1"/>
    <xf numFmtId="167" fontId="6" fillId="3" borderId="5" xfId="0" applyNumberFormat="1" applyFont="1" applyFill="1" applyBorder="1" applyAlignment="1">
      <alignment horizontal="center" wrapText="1"/>
    </xf>
    <xf numFmtId="167" fontId="6" fillId="0" borderId="0" xfId="0" applyNumberFormat="1" applyFont="1" applyBorder="1" applyAlignment="1">
      <alignment horizontal="center"/>
    </xf>
    <xf numFmtId="1" fontId="4" fillId="0" borderId="0" xfId="0" applyNumberFormat="1" applyFont="1"/>
    <xf numFmtId="0" fontId="8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 applyAlignment="1"/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Border="1"/>
    <xf numFmtId="167" fontId="11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167" fontId="13" fillId="0" borderId="0" xfId="12" applyNumberFormat="1" applyFont="1" applyBorder="1" applyAlignment="1">
      <alignment horizontal="center"/>
    </xf>
    <xf numFmtId="1" fontId="6" fillId="0" borderId="3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14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0" xfId="0" applyFont="1"/>
    <xf numFmtId="0" fontId="14" fillId="0" borderId="1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6" xfId="0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1" fontId="6" fillId="0" borderId="3" xfId="0" quotePrefix="1" applyNumberFormat="1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center"/>
    </xf>
    <xf numFmtId="1" fontId="16" fillId="0" borderId="1" xfId="0" quotePrefix="1" applyNumberFormat="1" applyFont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1" fontId="16" fillId="0" borderId="5" xfId="0" applyNumberFormat="1" applyFont="1" applyBorder="1" applyAlignment="1">
      <alignment horizontal="center"/>
    </xf>
    <xf numFmtId="0" fontId="8" fillId="0" borderId="0" xfId="0" applyFont="1"/>
    <xf numFmtId="167" fontId="16" fillId="0" borderId="1" xfId="0" applyNumberFormat="1" applyFont="1" applyFill="1" applyBorder="1" applyAlignment="1">
      <alignment horizontal="center"/>
    </xf>
    <xf numFmtId="167" fontId="16" fillId="0" borderId="1" xfId="0" quotePrefix="1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0" fontId="4" fillId="0" borderId="0" xfId="0" applyFont="1" applyBorder="1"/>
    <xf numFmtId="1" fontId="19" fillId="0" borderId="0" xfId="12" applyNumberFormat="1" applyFont="1" applyFill="1" applyBorder="1" applyProtection="1">
      <protection locked="0"/>
    </xf>
    <xf numFmtId="1" fontId="19" fillId="0" borderId="0" xfId="12" applyNumberFormat="1" applyFont="1" applyFill="1" applyBorder="1" applyAlignment="1" applyProtection="1">
      <protection locked="0"/>
    </xf>
    <xf numFmtId="1" fontId="19" fillId="0" borderId="0" xfId="12" applyNumberFormat="1" applyFont="1" applyFill="1" applyBorder="1" applyAlignment="1" applyProtection="1">
      <alignment horizontal="right"/>
      <protection locked="0"/>
    </xf>
    <xf numFmtId="1" fontId="19" fillId="0" borderId="0" xfId="12" quotePrefix="1" applyNumberFormat="1" applyFont="1" applyFill="1" applyBorder="1" applyAlignment="1" applyProtection="1">
      <protection locked="0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5" fillId="0" borderId="0" xfId="0" applyFont="1" applyFill="1"/>
    <xf numFmtId="0" fontId="8" fillId="0" borderId="0" xfId="0" applyFont="1" applyAlignment="1">
      <alignment horizontal="left"/>
    </xf>
    <xf numFmtId="49" fontId="8" fillId="0" borderId="0" xfId="0" applyNumberFormat="1" applyFont="1"/>
    <xf numFmtId="22" fontId="8" fillId="0" borderId="0" xfId="0" applyNumberFormat="1" applyFont="1"/>
    <xf numFmtId="167" fontId="16" fillId="0" borderId="5" xfId="0" applyNumberFormat="1" applyFont="1" applyBorder="1" applyAlignment="1">
      <alignment horizontal="center"/>
    </xf>
    <xf numFmtId="0" fontId="22" fillId="0" borderId="0" xfId="0" applyFont="1"/>
    <xf numFmtId="1" fontId="16" fillId="0" borderId="0" xfId="0" applyNumberFormat="1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5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167" fontId="16" fillId="0" borderId="0" xfId="0" quotePrefix="1" applyNumberFormat="1" applyFont="1" applyBorder="1" applyAlignment="1">
      <alignment horizontal="center"/>
    </xf>
    <xf numFmtId="0" fontId="25" fillId="0" borderId="5" xfId="0" applyFont="1" applyBorder="1"/>
    <xf numFmtId="0" fontId="25" fillId="0" borderId="5" xfId="0" applyFont="1" applyBorder="1" applyAlignment="1">
      <alignment horizontal="left"/>
    </xf>
    <xf numFmtId="0" fontId="25" fillId="0" borderId="1" xfId="0" applyFont="1" applyBorder="1" applyAlignment="1">
      <alignment horizontal="left"/>
    </xf>
    <xf numFmtId="0" fontId="25" fillId="3" borderId="2" xfId="0" applyFont="1" applyFill="1" applyBorder="1" applyAlignment="1">
      <alignment horizontal="left"/>
    </xf>
    <xf numFmtId="0" fontId="25" fillId="0" borderId="1" xfId="0" applyFont="1" applyBorder="1"/>
    <xf numFmtId="0" fontId="14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0" xfId="0" applyFont="1" applyFill="1"/>
    <xf numFmtId="0" fontId="14" fillId="0" borderId="0" xfId="0" applyFont="1" applyFill="1" applyBorder="1"/>
    <xf numFmtId="167" fontId="16" fillId="3" borderId="5" xfId="0" applyNumberFormat="1" applyFont="1" applyFill="1" applyBorder="1" applyAlignment="1">
      <alignment horizontal="center" wrapText="1"/>
    </xf>
    <xf numFmtId="0" fontId="21" fillId="0" borderId="0" xfId="13" applyFont="1" applyFill="1" applyAlignment="1" applyProtection="1"/>
    <xf numFmtId="0" fontId="22" fillId="0" borderId="0" xfId="0" applyFont="1" applyFill="1"/>
    <xf numFmtId="167" fontId="6" fillId="0" borderId="3" xfId="0" quotePrefix="1" applyNumberFormat="1" applyFont="1" applyFill="1" applyBorder="1" applyAlignment="1">
      <alignment horizontal="center"/>
    </xf>
    <xf numFmtId="0" fontId="5" fillId="0" borderId="0" xfId="0" applyFont="1" applyFill="1" applyAlignment="1">
      <alignment horizontal="left"/>
    </xf>
    <xf numFmtId="0" fontId="15" fillId="0" borderId="0" xfId="0" applyFont="1"/>
    <xf numFmtId="1" fontId="27" fillId="0" borderId="0" xfId="12" quotePrefix="1" applyNumberFormat="1" applyFont="1" applyBorder="1" applyAlignment="1" applyProtection="1">
      <protection locked="0"/>
    </xf>
    <xf numFmtId="0" fontId="15" fillId="0" borderId="0" xfId="0" applyFont="1" applyBorder="1" applyAlignment="1"/>
    <xf numFmtId="0" fontId="15" fillId="3" borderId="0" xfId="0" applyFont="1" applyFill="1" applyAlignment="1">
      <alignment horizontal="right"/>
    </xf>
    <xf numFmtId="0" fontId="11" fillId="0" borderId="0" xfId="0" applyFont="1"/>
    <xf numFmtId="0" fontId="15" fillId="0" borderId="0" xfId="0" applyFont="1" applyBorder="1"/>
    <xf numFmtId="1" fontId="15" fillId="0" borderId="0" xfId="0" applyNumberFormat="1" applyFont="1" applyBorder="1"/>
    <xf numFmtId="1" fontId="15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0" fontId="31" fillId="0" borderId="0" xfId="0" applyFont="1"/>
    <xf numFmtId="1" fontId="25" fillId="0" borderId="0" xfId="0" applyNumberFormat="1" applyFont="1"/>
    <xf numFmtId="0" fontId="21" fillId="0" borderId="0" xfId="0" applyFont="1" applyBorder="1"/>
    <xf numFmtId="168" fontId="16" fillId="0" borderId="5" xfId="0" applyNumberFormat="1" applyFont="1" applyBorder="1" applyAlignment="1">
      <alignment horizontal="center"/>
    </xf>
    <xf numFmtId="1" fontId="4" fillId="0" borderId="0" xfId="0" applyNumberFormat="1" applyFont="1" applyBorder="1"/>
    <xf numFmtId="0" fontId="16" fillId="0" borderId="0" xfId="0" applyFont="1" applyFill="1"/>
    <xf numFmtId="0" fontId="5" fillId="0" borderId="0" xfId="0" applyFont="1" applyFill="1" applyBorder="1"/>
    <xf numFmtId="0" fontId="32" fillId="0" borderId="2" xfId="0" quotePrefix="1" applyFont="1" applyFill="1" applyBorder="1" applyAlignment="1">
      <alignment horizontal="center"/>
    </xf>
    <xf numFmtId="0" fontId="32" fillId="0" borderId="4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20" fontId="20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/>
    </xf>
    <xf numFmtId="0" fontId="24" fillId="0" borderId="2" xfId="0" quotePrefix="1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32" fillId="0" borderId="1" xfId="0" applyFont="1" applyFill="1" applyBorder="1" applyAlignment="1">
      <alignment horizontal="center"/>
    </xf>
    <xf numFmtId="0" fontId="32" fillId="0" borderId="4" xfId="0" quotePrefix="1" applyFont="1" applyFill="1" applyBorder="1" applyAlignment="1">
      <alignment horizontal="center"/>
    </xf>
  </cellXfs>
  <cellStyles count="18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H1" zoomScale="26" zoomScaleNormal="26" workbookViewId="0">
      <selection activeCell="AU36" sqref="AU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63</v>
      </c>
      <c r="AP8" s="115"/>
      <c r="AQ8" s="115"/>
    </row>
    <row r="9" spans="2:48" ht="21.75" customHeight="1" x14ac:dyDescent="0.4">
      <c r="B9" s="14" t="s">
        <v>2</v>
      </c>
      <c r="C9" s="11" t="s">
        <v>61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2245</v>
      </c>
      <c r="F12" s="51">
        <v>0</v>
      </c>
      <c r="G12" s="51">
        <v>7036.45</v>
      </c>
      <c r="H12" s="51">
        <v>215.61499999999998</v>
      </c>
      <c r="I12" s="51">
        <v>5475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721</v>
      </c>
      <c r="Z12" s="51">
        <v>367</v>
      </c>
      <c r="AA12" s="51">
        <v>0</v>
      </c>
      <c r="AB12" s="51">
        <v>0</v>
      </c>
      <c r="AC12" s="51">
        <v>0</v>
      </c>
      <c r="AD12" s="51">
        <v>0</v>
      </c>
      <c r="AE12" s="51">
        <v>99.385000000000005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19.00912162162162</v>
      </c>
      <c r="AO12" s="52">
        <f>SUMIF($C$11:$AN$11,"Ind*",C12:AN12)</f>
        <v>15576.835000000001</v>
      </c>
      <c r="AP12" s="52">
        <f>SUMIF($C$11:$AN$11,"I.Mad",C12:AN12)</f>
        <v>601.62412162162161</v>
      </c>
      <c r="AQ12" s="52">
        <f>SUM(AO12:AP12)</f>
        <v>16178.459121621623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>
        <v>8</v>
      </c>
      <c r="F13" s="53" t="s">
        <v>20</v>
      </c>
      <c r="G13" s="53">
        <v>28</v>
      </c>
      <c r="H13" s="53">
        <v>6</v>
      </c>
      <c r="I13" s="53">
        <v>22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>
        <v>9</v>
      </c>
      <c r="Z13" s="53">
        <v>8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>
        <v>4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>
        <v>2</v>
      </c>
      <c r="AO13" s="52">
        <f>SUMIF($C$11:$AN$11,"Ind*",C13:AN13)</f>
        <v>71</v>
      </c>
      <c r="AP13" s="52">
        <f>SUMIF($C$11:$AN$11,"I.Mad",C13:AN13)</f>
        <v>16</v>
      </c>
      <c r="AQ13" s="52">
        <f>SUM(AO13:AP13)</f>
        <v>87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>
        <v>1</v>
      </c>
      <c r="F14" s="53" t="s">
        <v>20</v>
      </c>
      <c r="G14" s="53">
        <v>6</v>
      </c>
      <c r="H14" s="53">
        <v>3</v>
      </c>
      <c r="I14" s="53">
        <v>1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>
        <v>3</v>
      </c>
      <c r="Z14" s="53">
        <v>1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>
        <v>2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>
        <v>2</v>
      </c>
      <c r="AO14" s="52">
        <f>SUMIF($C$11:$AN$11,"Ind*",C14:AN14)</f>
        <v>13</v>
      </c>
      <c r="AP14" s="52">
        <f>SUMIF($C$11:$AN$11,"I.Mad",C14:AN14)</f>
        <v>6</v>
      </c>
      <c r="AQ14" s="52">
        <f>SUM(AO14:AP14)</f>
        <v>19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>
        <v>0</v>
      </c>
      <c r="F15" s="53" t="s">
        <v>20</v>
      </c>
      <c r="G15" s="53">
        <v>1.9236403280694379</v>
      </c>
      <c r="H15" s="53">
        <v>8.5644279592762658</v>
      </c>
      <c r="I15" s="53">
        <v>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>
        <v>90.4</v>
      </c>
      <c r="Z15" s="53">
        <v>87.9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>
        <v>51.84448811655367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20.239489545115234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>
        <v>13.5</v>
      </c>
      <c r="F16" s="58" t="s">
        <v>20</v>
      </c>
      <c r="G16" s="58">
        <v>13.5</v>
      </c>
      <c r="H16" s="58">
        <v>13.5</v>
      </c>
      <c r="I16" s="58">
        <v>13.5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>
        <v>9</v>
      </c>
      <c r="Z16" s="58">
        <v>10.5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>
        <v>12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62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2245</v>
      </c>
      <c r="F38" s="55">
        <f t="shared" si="3"/>
        <v>0</v>
      </c>
      <c r="G38" s="55">
        <f t="shared" si="3"/>
        <v>7036.45</v>
      </c>
      <c r="H38" s="55">
        <f t="shared" si="3"/>
        <v>215.61499999999998</v>
      </c>
      <c r="I38" s="55">
        <f t="shared" si="3"/>
        <v>5475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721</v>
      </c>
      <c r="Z38" s="55">
        <f t="shared" si="3"/>
        <v>367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99.385000000000005</v>
      </c>
      <c r="AF38" s="55">
        <f t="shared" si="3"/>
        <v>0</v>
      </c>
      <c r="AG38" s="55">
        <f t="shared" si="3"/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19.00912162162162</v>
      </c>
      <c r="AO38" s="55">
        <f>SUM(AO12,AO18,AO24:AO37)</f>
        <v>15576.835000000001</v>
      </c>
      <c r="AP38" s="55">
        <f>SUM(AP12,AP18,AP24:AP37)</f>
        <v>601.62412162162161</v>
      </c>
      <c r="AQ38" s="55">
        <f>SUM(AO38:AP38)</f>
        <v>16178.459121621623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21.6</v>
      </c>
      <c r="H39" s="57"/>
      <c r="I39" s="57">
        <v>21.7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18.100000000000001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8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2017-01-19T21:07:23Z</cp:lastPrinted>
  <dcterms:created xsi:type="dcterms:W3CDTF">2008-10-21T17:58:04Z</dcterms:created>
  <dcterms:modified xsi:type="dcterms:W3CDTF">2017-01-25T17:22:16Z</dcterms:modified>
</cp:coreProperties>
</file>