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<sst xmlns="http://schemas.openxmlformats.org/spreadsheetml/2006/main" count="317" uniqueCount="68">
  <si>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</si>
  <si>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</si>
  <si>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</si>
  <si>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</si>
  <si>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</si>
  <si>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</si>
  <si>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</si>
  <si>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</si>
  <si>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</si>
  <si>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</si>
  <si>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</si>
  <si>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</si>
  <si>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</si>
  <si>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</si>
  <si>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</si>
  <si>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</si>
  <si>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</si>
  <si>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</si>
  <si>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</si>
  <si>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</si>
  <si>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</si>
  <si>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</si>
  <si>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</si>
  <si>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</si>
  <si>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</si>
  <si>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</si>
  <si>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</si>
  <si>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</si>
  <si>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</si>
  <si>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</si>
  <si>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</si>
  <si>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</si>
  <si>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</si>
  <si>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</si>
  <si>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</si>
  <si>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</si>
  <si>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</si>
  <si>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</si>
  <si>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</si>
  <si>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</si>
  <si>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</si>
  <si>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</si>
  <si>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</si>
  <si>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</si>
  <si>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</si>
  <si>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</si>
  <si>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</si>
  <si>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</si>
  <si>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</si>
  <si>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</si>
  <si>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</si>
  <si>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</si>
  <si>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</si>
  <si>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</si>
  <si>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</si>
  <si>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</si>
  <si>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</si>
  <si>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</si>
  <si>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</si>
  <si>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24/04/2009</t>
  </si>
  <si>
    <t>11.5-15.0</t>
  </si>
  <si>
    <t>11.5-14.0</t>
  </si>
  <si>
    <t>BONITO</t>
  </si>
  <si>
    <t xml:space="preserve"> REPORTE  FINAL</t>
  </si>
  <si>
    <t>S/M</t>
  </si>
  <si>
    <t xml:space="preserve"> R.M.N°137-2009-PRODUCE, R.M.N° 180-2009-PRODUCE</t>
  </si>
  <si>
    <t xml:space="preserve">           Atención:  Econ. Elena Conterno Martinelli  </t>
  </si>
  <si>
    <t>Callao, 27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</si>
</sst>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6">
      <selection activeCell="B2" sqref="B2:AN41"/>
    </sheetView>
  </sheetViews>
  <sheetFormatPr defaultColWidth="11.421875" defaultRowHeight="12.75"/>
  <cols>
    <col min="2" max="2" width="20.00390625" style="0" customWidth="1"/>
    <col min="3" max="8" width="9.140625" style="0" customWidth="1"/>
    <col min="9" max="10" width="10.140625" style="0" customWidth="1"/>
    <col min="11" max="14" width="9.140625" style="0" customWidth="1"/>
    <col min="15" max="17" width="8.8515625" style="0" customWidth="1"/>
    <col min="18" max="24" width="9.8515625" style="0" customWidth="1"/>
    <col min="25" max="25" width="12.00390625" style="0" customWidth="1"/>
    <col min="26" max="28" width="9.7109375" style="0" customWidth="1"/>
    <col min="29" max="29" width="11.57421875" style="0" customWidth="1"/>
    <col min="30" max="30" width="9.7109375" style="0" customWidth="1"/>
    <col min="31" max="37" width="9.85156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63</v>
      </c>
      <c r="AK4" s="83"/>
      <c r="AL4" s="83"/>
      <c r="AM4" s="83"/>
      <c r="AN4" s="8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59</v>
      </c>
      <c r="AM6" s="81"/>
      <c r="AN6" s="82"/>
    </row>
    <row r="7" spans="2:40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5" t="s">
        <v>5</v>
      </c>
      <c r="D8" s="85"/>
      <c r="E8" s="95" t="s">
        <v>6</v>
      </c>
      <c r="F8" s="85"/>
      <c r="G8" s="86" t="s">
        <v>7</v>
      </c>
      <c r="H8" s="96"/>
      <c r="I8" s="84" t="s">
        <v>8</v>
      </c>
      <c r="J8" s="91"/>
      <c r="K8" s="95" t="s">
        <v>9</v>
      </c>
      <c r="L8" s="85"/>
      <c r="M8" s="95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9" t="s">
        <v>18</v>
      </c>
      <c r="AD8" s="92" t="s">
        <v>19</v>
      </c>
      <c r="AE8" s="97"/>
      <c r="AF8" s="92" t="s">
        <v>20</v>
      </c>
      <c r="AG8" s="97"/>
      <c r="AH8" s="92" t="s">
        <v>21</v>
      </c>
      <c r="AI8" s="93"/>
      <c r="AJ8" s="84" t="s">
        <v>22</v>
      </c>
      <c r="AK8" s="91"/>
      <c r="AL8" s="88" t="s">
        <v>23</v>
      </c>
      <c r="AM8" s="89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7590</v>
      </c>
      <c r="H10" s="30">
        <v>953</v>
      </c>
      <c r="I10" s="30">
        <v>20410</v>
      </c>
      <c r="J10" s="30">
        <v>11038</v>
      </c>
      <c r="K10" s="30">
        <v>3186</v>
      </c>
      <c r="L10" s="30">
        <v>0</v>
      </c>
      <c r="M10" s="30">
        <v>0</v>
      </c>
      <c r="N10" s="30">
        <v>0</v>
      </c>
      <c r="O10" s="30">
        <v>5420</v>
      </c>
      <c r="P10" s="30">
        <v>25</v>
      </c>
      <c r="Q10" s="30">
        <v>5255</v>
      </c>
      <c r="R10" s="30">
        <v>280</v>
      </c>
      <c r="S10" s="30">
        <v>1320</v>
      </c>
      <c r="T10" s="30">
        <v>455</v>
      </c>
      <c r="U10" s="30">
        <v>1485</v>
      </c>
      <c r="V10" s="30">
        <v>90</v>
      </c>
      <c r="W10" s="30">
        <v>4530</v>
      </c>
      <c r="X10" s="30">
        <v>50</v>
      </c>
      <c r="Y10" s="30">
        <v>7454</v>
      </c>
      <c r="Z10" s="30">
        <v>936</v>
      </c>
      <c r="AA10" s="30">
        <v>6629</v>
      </c>
      <c r="AB10" s="30">
        <v>0</v>
      </c>
      <c r="AC10" s="30">
        <v>11413</v>
      </c>
      <c r="AD10" s="30">
        <v>835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75527</v>
      </c>
      <c r="AM10" s="30">
        <f>SUMIF($C$9:$AK$9,"I.Mad",C10:AK10)</f>
        <v>13827</v>
      </c>
      <c r="AN10" s="30">
        <f>SUM(AL10:AM10)</f>
        <v>89354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>
        <v>20</v>
      </c>
      <c r="H11" s="32">
        <v>15</v>
      </c>
      <c r="I11" s="32">
        <v>93</v>
      </c>
      <c r="J11" s="32">
        <v>213</v>
      </c>
      <c r="K11" s="32">
        <v>11</v>
      </c>
      <c r="L11" s="32" t="s">
        <v>29</v>
      </c>
      <c r="M11" s="32" t="s">
        <v>29</v>
      </c>
      <c r="N11" s="32" t="s">
        <v>29</v>
      </c>
      <c r="O11" s="32">
        <v>18</v>
      </c>
      <c r="P11" s="32">
        <v>1</v>
      </c>
      <c r="Q11" s="32">
        <v>29</v>
      </c>
      <c r="R11" s="32">
        <v>3</v>
      </c>
      <c r="S11" s="32">
        <v>7</v>
      </c>
      <c r="T11" s="32">
        <v>5</v>
      </c>
      <c r="U11" s="32">
        <v>14</v>
      </c>
      <c r="V11" s="32">
        <v>1</v>
      </c>
      <c r="W11" s="32">
        <v>23</v>
      </c>
      <c r="X11" s="32">
        <v>1</v>
      </c>
      <c r="Y11" s="32">
        <v>41</v>
      </c>
      <c r="Z11" s="32">
        <v>11</v>
      </c>
      <c r="AA11" s="32">
        <v>28</v>
      </c>
      <c r="AB11" s="32" t="s">
        <v>29</v>
      </c>
      <c r="AC11" s="32">
        <v>35</v>
      </c>
      <c r="AD11" s="32">
        <v>16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0">
        <f>SUMIF($C$9:$AK$9,"Ind",C11:AK11)</f>
        <v>335</v>
      </c>
      <c r="AM11" s="30">
        <f>SUMIF($C$9:$AK$9,"I.Mad",C11:AK11)</f>
        <v>250</v>
      </c>
      <c r="AN11" s="30">
        <f>SUM(AL11:AM11)</f>
        <v>585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>
        <v>11</v>
      </c>
      <c r="H12" s="32">
        <v>6</v>
      </c>
      <c r="I12" s="32">
        <v>18</v>
      </c>
      <c r="J12" s="32">
        <v>26</v>
      </c>
      <c r="K12" s="32">
        <v>10</v>
      </c>
      <c r="L12" s="32" t="s">
        <v>29</v>
      </c>
      <c r="M12" s="32" t="s">
        <v>29</v>
      </c>
      <c r="N12" s="32" t="s">
        <v>29</v>
      </c>
      <c r="O12" s="32">
        <v>7</v>
      </c>
      <c r="P12" s="30" t="s">
        <v>64</v>
      </c>
      <c r="Q12" s="32">
        <v>10</v>
      </c>
      <c r="R12" s="30" t="s">
        <v>64</v>
      </c>
      <c r="S12" s="32">
        <v>5</v>
      </c>
      <c r="T12" s="32">
        <v>1</v>
      </c>
      <c r="U12" s="32">
        <v>7</v>
      </c>
      <c r="V12" s="30" t="s">
        <v>64</v>
      </c>
      <c r="W12" s="32">
        <v>7</v>
      </c>
      <c r="X12" s="30" t="s">
        <v>64</v>
      </c>
      <c r="Y12" s="32">
        <v>8</v>
      </c>
      <c r="Z12" s="32">
        <v>2</v>
      </c>
      <c r="AA12" s="32">
        <v>9</v>
      </c>
      <c r="AB12" s="32" t="s">
        <v>29</v>
      </c>
      <c r="AC12" s="32">
        <v>11</v>
      </c>
      <c r="AD12" s="32">
        <v>5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0">
        <f>SUMIF($C$9:$AK$9,"Ind",C12:AK12)</f>
        <v>108</v>
      </c>
      <c r="AM12" s="30">
        <f>SUMIF($C$9:$AK$9,"I.Mad",C12:AK12)</f>
        <v>35</v>
      </c>
      <c r="AN12" s="30">
        <f>SUM(AL12:AM12)</f>
        <v>143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>
        <v>11</v>
      </c>
      <c r="H13" s="32">
        <v>28</v>
      </c>
      <c r="I13" s="32">
        <v>2</v>
      </c>
      <c r="J13" s="30">
        <v>9</v>
      </c>
      <c r="K13" s="32">
        <v>13</v>
      </c>
      <c r="L13" s="32" t="s">
        <v>29</v>
      </c>
      <c r="M13" s="32" t="s">
        <v>29</v>
      </c>
      <c r="N13" s="32" t="s">
        <v>29</v>
      </c>
      <c r="O13" s="32">
        <v>4</v>
      </c>
      <c r="P13" s="32" t="s">
        <v>29</v>
      </c>
      <c r="Q13" s="32">
        <v>1</v>
      </c>
      <c r="R13" s="32" t="s">
        <v>29</v>
      </c>
      <c r="S13" s="32">
        <v>6</v>
      </c>
      <c r="T13" s="32">
        <v>5</v>
      </c>
      <c r="U13" s="32">
        <v>4</v>
      </c>
      <c r="V13" s="32" t="s">
        <v>29</v>
      </c>
      <c r="W13" s="32">
        <v>1</v>
      </c>
      <c r="X13" s="32" t="s">
        <v>29</v>
      </c>
      <c r="Y13" s="32">
        <v>6</v>
      </c>
      <c r="Z13" s="32">
        <v>6</v>
      </c>
      <c r="AA13" s="32">
        <v>5</v>
      </c>
      <c r="AB13" s="32" t="s">
        <v>29</v>
      </c>
      <c r="AC13" s="32">
        <v>1</v>
      </c>
      <c r="AD13" s="32">
        <v>0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98" t="s">
        <v>60</v>
      </c>
      <c r="H14" s="62">
        <v>12</v>
      </c>
      <c r="I14" s="62">
        <v>13.5</v>
      </c>
      <c r="J14" s="98" t="s">
        <v>60</v>
      </c>
      <c r="K14" s="62">
        <v>15</v>
      </c>
      <c r="L14" s="62" t="s">
        <v>29</v>
      </c>
      <c r="M14" s="62" t="s">
        <v>29</v>
      </c>
      <c r="N14" s="62" t="s">
        <v>29</v>
      </c>
      <c r="O14" s="62">
        <v>15</v>
      </c>
      <c r="P14" s="62" t="s">
        <v>29</v>
      </c>
      <c r="Q14" s="62">
        <v>15</v>
      </c>
      <c r="R14" s="62" t="s">
        <v>29</v>
      </c>
      <c r="S14" s="62">
        <v>14</v>
      </c>
      <c r="T14" s="62">
        <v>14</v>
      </c>
      <c r="U14" s="62">
        <v>14</v>
      </c>
      <c r="V14" s="62" t="s">
        <v>29</v>
      </c>
      <c r="W14" s="62">
        <v>14</v>
      </c>
      <c r="X14" s="62" t="s">
        <v>29</v>
      </c>
      <c r="Y14" s="98" t="s">
        <v>61</v>
      </c>
      <c r="Z14" s="62">
        <v>14</v>
      </c>
      <c r="AA14" s="62">
        <v>14</v>
      </c>
      <c r="AB14" s="62" t="s">
        <v>29</v>
      </c>
      <c r="AC14" s="62">
        <v>14</v>
      </c>
      <c r="AD14" s="62">
        <v>14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>
        <v>253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253</v>
      </c>
      <c r="AM23" s="30">
        <f t="shared" si="1"/>
        <v>0</v>
      </c>
      <c r="AN23" s="30">
        <f t="shared" si="2"/>
        <v>253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>
        <v>8</v>
      </c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8</v>
      </c>
      <c r="AM28" s="30">
        <f t="shared" si="1"/>
        <v>0</v>
      </c>
      <c r="AN28" s="30">
        <f t="shared" si="2"/>
        <v>8</v>
      </c>
    </row>
    <row r="29" spans="2:40" ht="20.25">
      <c r="B29" s="31" t="s">
        <v>62</v>
      </c>
      <c r="C29" s="57"/>
      <c r="D29" s="57"/>
      <c r="E29" s="57"/>
      <c r="F29" s="57"/>
      <c r="G29" s="57"/>
      <c r="H29" s="57"/>
      <c r="I29" s="58">
        <v>11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11</v>
      </c>
      <c r="AM29" s="30">
        <f t="shared" si="1"/>
        <v>0</v>
      </c>
      <c r="AN29" s="30">
        <f t="shared" si="2"/>
        <v>11</v>
      </c>
    </row>
    <row r="30" spans="2:40" ht="20.25">
      <c r="B30" s="31" t="s">
        <v>46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48</v>
      </c>
      <c r="C32" s="57"/>
      <c r="D32" s="57"/>
      <c r="E32" s="57"/>
      <c r="F32" s="57"/>
      <c r="G32" s="57"/>
      <c r="H32" s="63"/>
      <c r="I32" s="57">
        <v>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6</v>
      </c>
      <c r="AM32" s="30">
        <f t="shared" si="1"/>
        <v>0</v>
      </c>
      <c r="AN32" s="30">
        <f t="shared" si="2"/>
        <v>6</v>
      </c>
    </row>
    <row r="33" spans="2:40" ht="20.25">
      <c r="B33" s="31" t="s">
        <v>49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52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7590</v>
      </c>
      <c r="H36" s="30">
        <f t="shared" si="3"/>
        <v>953</v>
      </c>
      <c r="I36" s="30">
        <f t="shared" si="3"/>
        <v>20680</v>
      </c>
      <c r="J36" s="30">
        <f t="shared" si="3"/>
        <v>11038</v>
      </c>
      <c r="K36" s="30">
        <f t="shared" si="3"/>
        <v>3186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5420</v>
      </c>
      <c r="P36" s="30">
        <f t="shared" si="3"/>
        <v>25</v>
      </c>
      <c r="Q36" s="30">
        <f t="shared" si="3"/>
        <v>5255</v>
      </c>
      <c r="R36" s="30">
        <f t="shared" si="3"/>
        <v>280</v>
      </c>
      <c r="S36" s="30">
        <f t="shared" si="3"/>
        <v>1320</v>
      </c>
      <c r="T36" s="30">
        <f t="shared" si="3"/>
        <v>455</v>
      </c>
      <c r="U36" s="30">
        <f t="shared" si="3"/>
        <v>1485</v>
      </c>
      <c r="V36" s="30">
        <f t="shared" si="3"/>
        <v>90</v>
      </c>
      <c r="W36" s="30">
        <f t="shared" si="3"/>
        <v>4530</v>
      </c>
      <c r="X36" s="30">
        <f t="shared" si="3"/>
        <v>50</v>
      </c>
      <c r="Y36" s="30">
        <f t="shared" si="3"/>
        <v>7454</v>
      </c>
      <c r="Z36" s="30">
        <f t="shared" si="3"/>
        <v>936</v>
      </c>
      <c r="AA36" s="30">
        <f t="shared" si="3"/>
        <v>6629</v>
      </c>
      <c r="AB36" s="30">
        <f t="shared" si="3"/>
        <v>0</v>
      </c>
      <c r="AC36" s="30">
        <f t="shared" si="3"/>
        <v>11421</v>
      </c>
      <c r="AD36" s="30">
        <f t="shared" si="3"/>
        <v>835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75805</v>
      </c>
      <c r="AM36" s="30">
        <f t="shared" si="1"/>
        <v>13827</v>
      </c>
      <c r="AN36" s="30">
        <f t="shared" si="2"/>
        <v>89632</v>
      </c>
    </row>
    <row r="37" spans="2:40" ht="22.5" customHeight="1">
      <c r="B37" s="29" t="s">
        <v>53</v>
      </c>
      <c r="C37" s="65"/>
      <c r="D37" s="65"/>
      <c r="E37" s="65"/>
      <c r="F37" s="65"/>
      <c r="G37" s="65">
        <v>18.6</v>
      </c>
      <c r="H37" s="65"/>
      <c r="I37" s="65">
        <v>20.7</v>
      </c>
      <c r="J37" s="65"/>
      <c r="K37" s="65"/>
      <c r="L37" s="65"/>
      <c r="M37" s="65"/>
      <c r="N37" s="65"/>
      <c r="O37" s="65"/>
      <c r="P37" s="65"/>
      <c r="Q37" s="65">
        <v>17.5</v>
      </c>
      <c r="R37" s="65"/>
      <c r="S37" s="65"/>
      <c r="T37" s="65"/>
      <c r="U37" s="65"/>
      <c r="V37" s="65"/>
      <c r="W37" s="65"/>
      <c r="X37" s="65"/>
      <c r="Y37" s="65">
        <v>16.4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15.7</v>
      </c>
      <c r="AK37" s="67"/>
      <c r="AL37" s="68"/>
      <c r="AM37" s="68"/>
      <c r="AN37" s="69"/>
    </row>
    <row r="38" spans="2:40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67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2009-04-27T20:07:11Z</dcterms:modified>
  <cp:category/>
  <cp:version/>
  <cp:contentType/>
  <cp:contentStatus/>
</cp:coreProperties>
</file>