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<sst xmlns="http://schemas.openxmlformats.org/spreadsheetml/2006/main" count="381" uniqueCount="65">
  <si>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</si>
  <si>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</si>
  <si>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</si>
  <si>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</si>
  <si>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</si>
  <si>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</si>
  <si>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</si>
  <si>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</si>
  <si>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</si>
  <si>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</si>
  <si>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</si>
  <si>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</si>
  <si>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</si>
  <si>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</si>
  <si>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</si>
  <si>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</si>
  <si>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</si>
  <si>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</si>
  <si>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</si>
  <si>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</si>
  <si>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</si>
  <si>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</si>
  <si>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</si>
  <si>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</si>
  <si>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</si>
  <si>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</si>
  <si>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</si>
  <si>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</si>
  <si>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</si>
  <si>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</si>
  <si>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</si>
  <si>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</si>
  <si>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</si>
  <si>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</si>
  <si>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</si>
  <si>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</si>
  <si>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</si>
  <si>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</si>
  <si>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</si>
  <si>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</si>
  <si>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</si>
  <si>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</si>
  <si>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</si>
  <si>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</si>
  <si>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</si>
  <si>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</si>
  <si>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</si>
  <si>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</si>
  <si>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</si>
  <si>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</si>
  <si>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</si>
  <si>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</si>
  <si>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</si>
  <si>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</si>
  <si>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</si>
  <si>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</si>
  <si>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</si>
  <si>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</si>
  <si>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</si>
  <si>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</si>
  <si>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</si>
  <si>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>R.M.N°427-2015-PRODUCE,R.M.N°017-2016-PRODUCE,R.M.N°223-2016-PRODUCE,R.M.N°229-2016-PRODUCE</t>
  </si>
  <si>
    <t>CALAMAR</t>
  </si>
  <si>
    <t xml:space="preserve">        Fecha  : 24/06/2016</t>
  </si>
  <si>
    <t>Callao, 27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</si>
</sst>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I14" sqref="I1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45</v>
      </c>
    </row>
    <row r="2" spans="2:48" ht="30" x14ac:dyDescent="0.4">
      <c r="B2" s="95" t="s">
        <v>46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6" t="s">
        <v>44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41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38</v>
      </c>
      <c r="AN6" s="117"/>
      <c r="AO6" s="117"/>
      <c r="AP6" s="117"/>
      <c r="AQ6" s="117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8"/>
      <c r="AP7" s="118"/>
      <c r="AQ7" s="118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63</v>
      </c>
      <c r="AP8" s="117"/>
      <c r="AQ8" s="117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4" t="s">
        <v>4</v>
      </c>
      <c r="D10" s="115"/>
      <c r="E10" s="114" t="s">
        <v>5</v>
      </c>
      <c r="F10" s="115"/>
      <c r="G10" s="122" t="s">
        <v>6</v>
      </c>
      <c r="H10" s="123"/>
      <c r="I10" s="124" t="s">
        <v>47</v>
      </c>
      <c r="J10" s="124"/>
      <c r="K10" s="124" t="s">
        <v>7</v>
      </c>
      <c r="L10" s="124"/>
      <c r="M10" s="114" t="s">
        <v>8</v>
      </c>
      <c r="N10" s="125"/>
      <c r="O10" s="114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57</v>
      </c>
      <c r="X10" s="123"/>
      <c r="Y10" s="114" t="s">
        <v>50</v>
      </c>
      <c r="Z10" s="115"/>
      <c r="AA10" s="122" t="s">
        <v>39</v>
      </c>
      <c r="AB10" s="123"/>
      <c r="AC10" s="122" t="s">
        <v>13</v>
      </c>
      <c r="AD10" s="123"/>
      <c r="AE10" s="121" t="s">
        <v>51</v>
      </c>
      <c r="AF10" s="115"/>
      <c r="AG10" s="121" t="s">
        <v>52</v>
      </c>
      <c r="AH10" s="115"/>
      <c r="AI10" s="121" t="s">
        <v>53</v>
      </c>
      <c r="AJ10" s="115"/>
      <c r="AK10" s="121" t="s">
        <v>54</v>
      </c>
      <c r="AL10" s="115"/>
      <c r="AM10" s="121" t="s">
        <v>55</v>
      </c>
      <c r="AN10" s="115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959.00000000000011</v>
      </c>
      <c r="G12" s="53">
        <v>0</v>
      </c>
      <c r="H12" s="53">
        <v>0</v>
      </c>
      <c r="I12" s="53">
        <v>1771</v>
      </c>
      <c r="J12" s="53">
        <v>60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160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4483.3753129970546</v>
      </c>
      <c r="Z12" s="53">
        <v>998.82657342657319</v>
      </c>
      <c r="AA12" s="53">
        <v>0</v>
      </c>
      <c r="AB12" s="53">
        <v>0</v>
      </c>
      <c r="AC12" s="53">
        <v>7285.4340000000002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13699.809312997055</v>
      </c>
      <c r="AP12" s="54">
        <f>SUMIF($C$11:$AN$11,"I.Mad",C12:AN12)</f>
        <v>2017.8265734265733</v>
      </c>
      <c r="AQ12" s="54">
        <f>SUM(AO12:AP12)</f>
        <v>15717.635886423628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>
        <v>23</v>
      </c>
      <c r="G13" s="55" t="s">
        <v>20</v>
      </c>
      <c r="H13" s="55" t="s">
        <v>20</v>
      </c>
      <c r="I13" s="55">
        <v>16</v>
      </c>
      <c r="J13" s="55">
        <v>16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>
        <v>2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>
        <v>34</v>
      </c>
      <c r="Z13" s="55">
        <v>12</v>
      </c>
      <c r="AA13" s="55" t="s">
        <v>20</v>
      </c>
      <c r="AB13" s="55" t="s">
        <v>20</v>
      </c>
      <c r="AC13" s="55">
        <v>49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101</v>
      </c>
      <c r="AP13" s="54">
        <f>SUMIF($C$11:$AN$11,"I.Mad",C13:AN13)</f>
        <v>51</v>
      </c>
      <c r="AQ13" s="54">
        <f>SUM(AO13:AP13)</f>
        <v>152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>
        <v>5</v>
      </c>
      <c r="G14" s="55" t="s">
        <v>20</v>
      </c>
      <c r="H14" s="55" t="s">
        <v>20</v>
      </c>
      <c r="I14" s="55">
        <v>5</v>
      </c>
      <c r="J14" s="55">
        <v>3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>
        <v>1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>
        <v>8</v>
      </c>
      <c r="Z14" s="55">
        <v>1</v>
      </c>
      <c r="AA14" s="55" t="s">
        <v>20</v>
      </c>
      <c r="AB14" s="55" t="s">
        <v>20</v>
      </c>
      <c r="AC14" s="55">
        <v>15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29</v>
      </c>
      <c r="AP14" s="54">
        <f>SUMIF($C$11:$AN$11,"I.Mad",C14:AN14)</f>
        <v>9</v>
      </c>
      <c r="AQ14" s="54">
        <f>SUM(AO14:AP14)</f>
        <v>38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>
        <v>0</v>
      </c>
      <c r="G15" s="55" t="s">
        <v>20</v>
      </c>
      <c r="H15" s="55" t="s">
        <v>20</v>
      </c>
      <c r="I15" s="55">
        <v>0.81712478063102634</v>
      </c>
      <c r="J15" s="55">
        <v>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>
        <v>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>
        <v>0</v>
      </c>
      <c r="Z15" s="55">
        <v>0</v>
      </c>
      <c r="AA15" s="55" t="s">
        <v>20</v>
      </c>
      <c r="AB15" s="55" t="s">
        <v>20</v>
      </c>
      <c r="AC15" s="55">
        <v>0.60631898778579241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>
        <v>15.5</v>
      </c>
      <c r="G16" s="61" t="s">
        <v>20</v>
      </c>
      <c r="H16" s="61" t="s">
        <v>20</v>
      </c>
      <c r="I16" s="61">
        <v>14</v>
      </c>
      <c r="J16" s="61">
        <v>14.5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>
        <v>13.5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>
        <v>13.5</v>
      </c>
      <c r="Z16" s="61">
        <v>13.5</v>
      </c>
      <c r="AA16" s="61" t="s">
        <v>20</v>
      </c>
      <c r="AB16" s="61" t="s">
        <v>20</v>
      </c>
      <c r="AC16" s="61">
        <v>13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113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74"/>
      <c r="AL24" s="58"/>
      <c r="AM24" s="74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>
        <v>83.26</v>
      </c>
      <c r="J25" s="74">
        <v>0.21</v>
      </c>
      <c r="K25" s="74"/>
      <c r="L25" s="58"/>
      <c r="M25" s="58"/>
      <c r="N25" s="58"/>
      <c r="O25" s="58"/>
      <c r="P25" s="58"/>
      <c r="Q25" s="74"/>
      <c r="R25" s="74"/>
      <c r="S25" s="58"/>
      <c r="T25" s="58"/>
      <c r="U25" s="74"/>
      <c r="V25" s="58"/>
      <c r="W25" s="74"/>
      <c r="X25" s="58"/>
      <c r="Y25" s="74">
        <v>102.67468700294525</v>
      </c>
      <c r="Z25" s="74">
        <v>21.403426573426568</v>
      </c>
      <c r="AA25" s="58"/>
      <c r="AB25" s="58"/>
      <c r="AC25" s="58">
        <v>24.565999999999999</v>
      </c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210.50068700294526</v>
      </c>
      <c r="AP25" s="54">
        <f t="shared" ref="AP25:AP37" si="2">SUMIF($C$11:$AN$11,"I.Mad",C25:AN25)</f>
        <v>21.613426573426569</v>
      </c>
      <c r="AQ25" s="58">
        <f>SUM(AO25:AP25)</f>
        <v>232.11411357637184</v>
      </c>
      <c r="AT25" s="20"/>
      <c r="AU25" s="20"/>
      <c r="AV25" s="20"/>
    </row>
    <row r="26" spans="2:48" ht="50.25" customHeight="1" x14ac:dyDescent="0.55000000000000004">
      <c r="B26" s="86" t="s">
        <v>43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56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62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74"/>
      <c r="AL29" s="58"/>
      <c r="AM29" s="74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32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59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48</v>
      </c>
      <c r="C33" s="58"/>
      <c r="D33" s="58"/>
      <c r="E33" s="58"/>
      <c r="F33" s="58"/>
      <c r="G33" s="58"/>
      <c r="H33" s="58"/>
      <c r="I33" s="74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33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34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60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49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35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959.00000000000011</v>
      </c>
      <c r="G38" s="58">
        <f t="shared" si="3"/>
        <v>0</v>
      </c>
      <c r="H38" s="58">
        <f t="shared" si="3"/>
        <v>0</v>
      </c>
      <c r="I38" s="58">
        <f t="shared" si="3"/>
        <v>1854.26</v>
      </c>
      <c r="J38" s="58">
        <f t="shared" si="3"/>
        <v>60.21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>+SUM(S12,S18,S24:S37)</f>
        <v>160</v>
      </c>
      <c r="T38" s="58">
        <f t="shared" si="3"/>
        <v>0</v>
      </c>
      <c r="U38" s="58">
        <f>+SUM(U12,U18,U24:U37)</f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4586.05</v>
      </c>
      <c r="Z38" s="58">
        <f>+SUM(Z12,Z18,Z24:Z37)</f>
        <v>1020.2299999999998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7310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13910.31</v>
      </c>
      <c r="AP38" s="58">
        <f>SUM(AP12,AP18,AP24:AP37)</f>
        <v>2039.4399999999998</v>
      </c>
      <c r="AQ38" s="58">
        <f>SUM(AO38:AP38)</f>
        <v>15949.75</v>
      </c>
    </row>
    <row r="39" spans="2:43" ht="50.25" customHeight="1" x14ac:dyDescent="0.55000000000000004">
      <c r="B39" s="83" t="s">
        <v>40</v>
      </c>
      <c r="C39" s="25"/>
      <c r="D39" s="25"/>
      <c r="E39" s="25"/>
      <c r="F39" s="60"/>
      <c r="G39" s="60">
        <v>16.899999999999999</v>
      </c>
      <c r="H39" s="60"/>
      <c r="I39" s="93">
        <v>18.53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16.3</v>
      </c>
      <c r="AN39" s="60"/>
      <c r="AO39" s="26"/>
      <c r="AP39" s="26"/>
      <c r="AQ39" s="9"/>
    </row>
    <row r="40" spans="2:43" x14ac:dyDescent="0.35">
      <c r="B40" s="21" t="s">
        <v>36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42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37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58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2016-03-21T17:31:02Z</cp:lastPrinted>
  <dcterms:created xsi:type="dcterms:W3CDTF">2008-10-21T17:58:04Z</dcterms:created>
  <dcterms:modified xsi:type="dcterms:W3CDTF">2016-06-27T20:37:33Z</dcterms:modified>
</cp:coreProperties>
</file>