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D:\TRABAJO DE IMARPE\resultados\EXCEL\reportes de la pesqueria set_2022\"/>
    </mc:Choice>
  </mc:AlternateContent>
  <xr:revisionPtr revIDLastSave="0" documentId="13_ncr:1_{F5047ADC-6B72-4736-BE92-0B0E09241C5B}" xr6:coauthVersionLast="47" xr6:coauthVersionMax="47" xr10:uidLastSave="{00000000-0000-0000-0000-000000000000}"/>
  <bookViews>
    <workbookView showSheetTabs="0" xWindow="-120" yWindow="-120" windowWidth="20730" windowHeight="11040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Q20" i="1" s="1"/>
  <c r="AP19" i="1"/>
  <c r="AO19" i="1"/>
  <c r="AP18" i="1"/>
  <c r="AO18" i="1"/>
  <c r="AP14" i="1"/>
  <c r="AO14" i="1"/>
  <c r="AP13" i="1"/>
  <c r="AO13" i="1"/>
  <c r="AP12" i="1"/>
  <c r="AO12" i="1"/>
  <c r="AQ40" i="1" l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<sst xmlns="http://schemas.openxmlformats.org/spreadsheetml/2006/main" count="414" uniqueCount="68">
  <si>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</si>
  <si>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</si>
  <si>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</si>
  <si>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</si>
  <si>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</si>
  <si>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</si>
  <si>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</si>
  <si>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</si>
  <si>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</si>
  <si>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</si>
  <si>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</si>
  <si>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</si>
  <si>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</si>
  <si>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</si>
  <si>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</si>
  <si>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</si>
  <si>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</si>
  <si>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</si>
  <si>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</si>
  <si>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</si>
  <si>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</si>
  <si>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</si>
  <si>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</si>
  <si>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</si>
  <si>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</si>
  <si>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</si>
  <si>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</si>
  <si>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</si>
  <si>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</si>
  <si>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</si>
  <si>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</si>
  <si>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</si>
  <si>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</si>
  <si>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</si>
  <si>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</si>
  <si>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</si>
  <si>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</si>
  <si>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</si>
  <si>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</si>
  <si>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</si>
  <si>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</si>
  <si>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</si>
  <si>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</si>
  <si>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</si>
  <si>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</si>
  <si>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</si>
  <si>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</si>
  <si>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</si>
  <si>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</si>
  <si>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</si>
  <si>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</si>
  <si>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</si>
  <si>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</si>
  <si>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</si>
  <si>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</si>
  <si>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</si>
  <si>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</si>
  <si>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</si>
  <si>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</si>
  <si>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</si>
  <si>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</si>
  <si>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</si>
  <si>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</si>
  <si>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</si>
  <si>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</si>
  <si>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>R.M.N°230-2022-PRODUCE</t>
  </si>
  <si>
    <t>Callao, 26 de setiembre del 2022</t>
  </si>
  <si>
    <t xml:space="preserve">        Fecha  : 24/09/2022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</si>
</sst>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3" fillId="0" borderId="0"/>
    <xf numFmtId="164" fontId="26" fillId="0" borderId="0" applyBorder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26" fillId="0" borderId="0"/>
    <xf numFmtId="0" fontId="26" fillId="0" borderId="0"/>
    <xf numFmtId="169" fontId="26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5" fillId="0" borderId="0" xfId="0" applyFont="1"/>
    <xf numFmtId="0" fontId="6" fillId="0" borderId="0" xfId="8" applyFont="1" applyAlignment="1" applyProtection="1"/>
    <xf numFmtId="0" fontId="8" fillId="0" borderId="0" xfId="0" applyFont="1"/>
    <xf numFmtId="0" fontId="9" fillId="0" borderId="0" xfId="0" applyFont="1"/>
    <xf numFmtId="0" fontId="10" fillId="0" borderId="0" xfId="0" applyFont="1"/>
    <xf numFmtId="20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14" fillId="0" borderId="0" xfId="0" applyNumberFormat="1" applyFont="1"/>
    <xf numFmtId="1" fontId="16" fillId="0" borderId="0" xfId="0" applyNumberFormat="1" applyFont="1"/>
    <xf numFmtId="165" fontId="14" fillId="0" borderId="0" xfId="0" applyNumberFormat="1" applyFont="1"/>
    <xf numFmtId="0" fontId="17" fillId="0" borderId="0" xfId="0" applyFont="1"/>
    <xf numFmtId="0" fontId="9" fillId="0" borderId="0" xfId="0" applyFont="1" applyBorder="1"/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8" fillId="0" borderId="0" xfId="0" applyFont="1"/>
    <xf numFmtId="0" fontId="19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0" xfId="0" applyFont="1" applyBorder="1"/>
    <xf numFmtId="0" fontId="16" fillId="0" borderId="4" xfId="0" applyFont="1" applyBorder="1"/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5" fillId="0" borderId="0" xfId="0" applyNumberFormat="1" applyFont="1"/>
    <xf numFmtId="0" fontId="5" fillId="0" borderId="0" xfId="0" applyFont="1" applyBorder="1"/>
    <xf numFmtId="0" fontId="16" fillId="0" borderId="2" xfId="0" applyFont="1" applyBorder="1" applyAlignment="1">
      <alignment horizontal="left"/>
    </xf>
    <xf numFmtId="167" fontId="5" fillId="0" borderId="0" xfId="0" applyNumberFormat="1" applyFont="1"/>
    <xf numFmtId="0" fontId="21" fillId="3" borderId="2" xfId="0" applyFont="1" applyFill="1" applyBorder="1" applyAlignment="1">
      <alignment horizontal="center"/>
    </xf>
    <xf numFmtId="168" fontId="20" fillId="0" borderId="2" xfId="0" applyNumberFormat="1" applyFont="1" applyBorder="1" applyAlignment="1">
      <alignment horizontal="center"/>
    </xf>
    <xf numFmtId="0" fontId="16" fillId="2" borderId="6" xfId="0" applyFont="1" applyFill="1" applyBorder="1" applyAlignment="1">
      <alignment horizontal="left"/>
    </xf>
    <xf numFmtId="0" fontId="13" fillId="0" borderId="7" xfId="0" applyFont="1" applyBorder="1" applyAlignment="1">
      <alignment horizontal="center"/>
    </xf>
    <xf numFmtId="168" fontId="20" fillId="0" borderId="7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2" xfId="0" applyFont="1" applyBorder="1"/>
    <xf numFmtId="168" fontId="20" fillId="0" borderId="4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68" fontId="13" fillId="2" borderId="4" xfId="0" applyNumberFormat="1" applyFont="1" applyFill="1" applyBorder="1" applyAlignment="1">
      <alignment horizontal="center" wrapText="1"/>
    </xf>
    <xf numFmtId="168" fontId="22" fillId="2" borderId="4" xfId="0" applyNumberFormat="1" applyFont="1" applyFill="1" applyBorder="1" applyAlignment="1">
      <alignment horizontal="center" wrapText="1"/>
    </xf>
    <xf numFmtId="168" fontId="22" fillId="0" borderId="4" xfId="0" applyNumberFormat="1" applyFont="1" applyBorder="1" applyAlignment="1">
      <alignment horizontal="center" wrapText="1"/>
    </xf>
    <xf numFmtId="168" fontId="18" fillId="0" borderId="2" xfId="0" applyNumberFormat="1" applyFont="1" applyBorder="1" applyAlignment="1">
      <alignment horizontal="center"/>
    </xf>
    <xf numFmtId="168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/>
    <xf numFmtId="168" fontId="23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1" fontId="9" fillId="0" borderId="0" xfId="0" applyNumberFormat="1" applyFont="1" applyBorder="1" applyAlignment="1">
      <alignment horizontal="center"/>
    </xf>
    <xf numFmtId="0" fontId="16" fillId="0" borderId="0" xfId="0" applyFont="1"/>
    <xf numFmtId="1" fontId="24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6" fillId="0" borderId="0" xfId="0" applyFont="1" applyBorder="1" applyAlignment="1"/>
    <xf numFmtId="1" fontId="24" fillId="0" borderId="0" xfId="0" applyNumberFormat="1" applyFont="1" applyBorder="1" applyAlignment="1" applyProtection="1">
      <protection locked="0"/>
    </xf>
    <xf numFmtId="1" fontId="24" fillId="0" borderId="0" xfId="0" applyNumberFormat="1" applyFont="1" applyBorder="1" applyAlignment="1" applyProtection="1">
      <alignment horizontal="right"/>
      <protection locked="0"/>
    </xf>
    <xf numFmtId="168" fontId="20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0" fontId="12" fillId="0" borderId="0" xfId="0" applyNumberFormat="1" applyFont="1" applyBorder="1" applyAlignment="1">
      <alignment horizontal="right"/>
    </xf>
    <xf numFmtId="166" fontId="14" fillId="0" borderId="0" xfId="0" applyNumberFormat="1" applyFont="1" applyBorder="1" applyAlignment="1">
      <alignment horizontal="center"/>
    </xf>
  </cellXfs>
  <cellStyles count="14">
    <cellStyle name="Estilo 1" xfId="1" xr:uid="{00000000-0005-0000-0000-000000000000}"/>
    <cellStyle name="Estilo 1 2" xfId="11" xr:uid="{00000000-0005-0000-0000-000001000000}"/>
    <cellStyle name="Euro" xfId="2" xr:uid="{00000000-0005-0000-0000-000002000000}"/>
    <cellStyle name="Euro 2" xfId="12" xr:uid="{00000000-0005-0000-0000-000003000000}"/>
    <cellStyle name="Excel Built-in Explanatory Text" xfId="8" xr:uid="{00000000-0005-0000-0000-000004000000}"/>
    <cellStyle name="Normal" xfId="0" builtinId="0"/>
    <cellStyle name="Normal 2" xfId="3" xr:uid="{00000000-0005-0000-0000-000006000000}"/>
    <cellStyle name="Normal 2 2" xfId="4" xr:uid="{00000000-0005-0000-0000-000007000000}"/>
    <cellStyle name="Normal 2 3" xfId="13" xr:uid="{00000000-0005-0000-0000-000008000000}"/>
    <cellStyle name="Normal 3" xfId="5" xr:uid="{00000000-0005-0000-0000-000009000000}"/>
    <cellStyle name="Normal 4" xfId="6" xr:uid="{00000000-0005-0000-0000-00000A000000}"/>
    <cellStyle name="Normal 5" xfId="7" xr:uid="{00000000-0005-0000-0000-00000B000000}"/>
    <cellStyle name="Normal 6" xfId="9" xr:uid="{00000000-0005-0000-0000-00000C000000}"/>
    <cellStyle name="Normal 7" xfId="10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46"/>
  <sheetViews>
    <sheetView tabSelected="1" zoomScale="19" zoomScaleNormal="19" workbookViewId="0">
      <selection activeCell="AA29" sqref="AA29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26.57031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0" t="s">
        <v>3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</row>
    <row r="5" spans="2:48" ht="45" customHeight="1" x14ac:dyDescent="0.5">
      <c r="B5" s="71" t="s">
        <v>4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2" t="s">
        <v>5</v>
      </c>
      <c r="AN6" s="72"/>
      <c r="AO6" s="72"/>
      <c r="AP6" s="72"/>
      <c r="AQ6" s="72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3"/>
      <c r="AP7" s="73"/>
      <c r="AQ7" s="73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2" t="s">
        <v>67</v>
      </c>
      <c r="AP8" s="72"/>
      <c r="AQ8" s="72"/>
    </row>
    <row r="9" spans="2:48" ht="27.75" x14ac:dyDescent="0.4">
      <c r="B9" s="4" t="s">
        <v>7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67" t="s">
        <v>9</v>
      </c>
      <c r="D10" s="67"/>
      <c r="E10" s="67" t="s">
        <v>10</v>
      </c>
      <c r="F10" s="67"/>
      <c r="G10" s="67" t="s">
        <v>11</v>
      </c>
      <c r="H10" s="67"/>
      <c r="I10" s="67" t="s">
        <v>12</v>
      </c>
      <c r="J10" s="67"/>
      <c r="K10" s="67" t="s">
        <v>13</v>
      </c>
      <c r="L10" s="67"/>
      <c r="M10" s="67" t="s">
        <v>14</v>
      </c>
      <c r="N10" s="67"/>
      <c r="O10" s="67" t="s">
        <v>15</v>
      </c>
      <c r="P10" s="67"/>
      <c r="Q10" s="67" t="s">
        <v>16</v>
      </c>
      <c r="R10" s="67"/>
      <c r="S10" s="67" t="s">
        <v>17</v>
      </c>
      <c r="T10" s="67"/>
      <c r="U10" s="67" t="s">
        <v>18</v>
      </c>
      <c r="V10" s="67"/>
      <c r="W10" s="67" t="s">
        <v>19</v>
      </c>
      <c r="X10" s="67"/>
      <c r="Y10" s="69" t="s">
        <v>20</v>
      </c>
      <c r="Z10" s="69"/>
      <c r="AA10" s="67" t="s">
        <v>21</v>
      </c>
      <c r="AB10" s="67"/>
      <c r="AC10" s="67" t="s">
        <v>22</v>
      </c>
      <c r="AD10" s="67"/>
      <c r="AE10" s="67" t="s">
        <v>23</v>
      </c>
      <c r="AF10" s="67"/>
      <c r="AG10" s="67" t="s">
        <v>24</v>
      </c>
      <c r="AH10" s="67"/>
      <c r="AI10" s="67" t="s">
        <v>25</v>
      </c>
      <c r="AJ10" s="67"/>
      <c r="AK10" s="67" t="s">
        <v>26</v>
      </c>
      <c r="AL10" s="67"/>
      <c r="AM10" s="67" t="s">
        <v>27</v>
      </c>
      <c r="AN10" s="67"/>
      <c r="AO10" s="68" t="s">
        <v>28</v>
      </c>
      <c r="AP10" s="68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0</v>
      </c>
      <c r="AP12" s="30">
        <f>SUMIF($C$11:$AN$11,"I.Mad",C12:AN12)</f>
        <v>0</v>
      </c>
      <c r="AQ12" s="30">
        <f>SUM(AO12:AP12)</f>
        <v>0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 t="s">
        <v>34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 t="s">
        <v>34</v>
      </c>
      <c r="AN13" s="30" t="s">
        <v>34</v>
      </c>
      <c r="AO13" s="30">
        <f>SUMIF($C$11:$AN$11,"Ind*",C13:AN13)</f>
        <v>0</v>
      </c>
      <c r="AP13" s="30">
        <f>SUMIF($C$11:$AN$11,"I.Mad",C13:AN13)</f>
        <v>0</v>
      </c>
      <c r="AQ13" s="30">
        <f>SUM(AO13:AP13)</f>
        <v>0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 t="s">
        <v>34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 t="s">
        <v>34</v>
      </c>
      <c r="AN14" s="30" t="s">
        <v>34</v>
      </c>
      <c r="AO14" s="30">
        <f>SUMIF($C$11:$AN$11,"Ind*",C14:AN14)</f>
        <v>0</v>
      </c>
      <c r="AP14" s="30">
        <f>SUMIF($C$11:$AN$11,"I.Mad",C14:AN14)</f>
        <v>0</v>
      </c>
      <c r="AQ14" s="30">
        <f>SUM(AO14:AP14)</f>
        <v>0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 t="s">
        <v>34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 t="s">
        <v>34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 t="s">
        <v>34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 t="s">
        <v>34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2"/>
      <c r="D25" s="45"/>
      <c r="E25" s="42"/>
      <c r="F25" s="46"/>
      <c r="G25" s="42"/>
      <c r="H25" s="42"/>
      <c r="I25" s="45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6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64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49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51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54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0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57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0</v>
      </c>
      <c r="AP41" s="42">
        <f>SUM(AP12,AP18,AP24:AP37)</f>
        <v>0</v>
      </c>
      <c r="AQ41" s="42">
        <f t="shared" si="2"/>
        <v>0</v>
      </c>
    </row>
    <row r="42" spans="2:43" ht="50.25" customHeight="1" x14ac:dyDescent="0.55000000000000004">
      <c r="B42" s="29" t="s">
        <v>58</v>
      </c>
      <c r="C42" s="47"/>
      <c r="D42" s="47"/>
      <c r="E42" s="47"/>
      <c r="F42" s="36"/>
      <c r="G42" s="36">
        <v>15.9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60</v>
      </c>
      <c r="C44" s="4" t="s">
        <v>61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62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63</v>
      </c>
      <c r="C46" s="3"/>
      <c r="G46" s="58"/>
      <c r="I46" s="56"/>
      <c r="J46" s="62"/>
      <c r="K46" s="56"/>
      <c r="L46" s="56"/>
      <c r="M46" s="63"/>
      <c r="N46" s="64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66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2022-09-27T13:57:34Z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