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<sst xmlns="http://schemas.openxmlformats.org/spreadsheetml/2006/main" count="359" uniqueCount="70">
  <si>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</si>
  <si>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</si>
  <si>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</si>
  <si>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</si>
  <si>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</si>
  <si>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</si>
  <si>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</si>
  <si>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</si>
  <si>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</si>
  <si>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</si>
  <si>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</si>
  <si>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</si>
  <si>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</si>
  <si>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</si>
  <si>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</si>
  <si>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</si>
  <si>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</si>
  <si>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</si>
  <si>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</si>
  <si>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</si>
  <si>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</si>
  <si>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</si>
  <si>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</si>
  <si>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</si>
  <si>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</si>
  <si>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</si>
  <si>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</si>
  <si>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</si>
  <si>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</si>
  <si>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</si>
  <si>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</si>
  <si>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</si>
  <si>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</si>
  <si>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</si>
  <si>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</si>
  <si>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</si>
  <si>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</si>
  <si>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</si>
  <si>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</si>
  <si>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</si>
  <si>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</si>
  <si>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</si>
  <si>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</si>
  <si>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</si>
  <si>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</si>
  <si>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</si>
  <si>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</si>
  <si>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</si>
  <si>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</si>
  <si>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</si>
  <si>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</si>
  <si>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</si>
  <si>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</si>
  <si>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</si>
  <si>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</si>
  <si>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</si>
  <si>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</si>
  <si>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</si>
  <si>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</si>
  <si>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</si>
  <si>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</si>
  <si>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</si>
  <si>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</si>
  <si>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</si>
  <si>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</si>
  <si>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</si>
  <si>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</si>
  <si>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25/05/2018</t>
  </si>
  <si>
    <t>Callao, 28 de mayo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</si>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</sst>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6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7" fontId="18" fillId="0" borderId="0" xfId="0" applyNumberFormat="1" applyFont="1" applyBorder="1"/>
    <xf numFmtId="167" fontId="19" fillId="3" borderId="5" xfId="0" applyNumberFormat="1" applyFont="1" applyFill="1" applyBorder="1" applyAlignment="1">
      <alignment horizontal="center" wrapText="1"/>
    </xf>
    <xf numFmtId="167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7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7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7" fontId="29" fillId="0" borderId="1" xfId="0" applyNumberFormat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7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7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7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7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8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7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27.42578125" style="2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971.63</v>
      </c>
      <c r="G12" s="50">
        <v>8815.7199999999993</v>
      </c>
      <c r="H12" s="50">
        <v>1482.5650000000001</v>
      </c>
      <c r="I12" s="50">
        <v>7514.71</v>
      </c>
      <c r="J12" s="50">
        <v>6584.96</v>
      </c>
      <c r="K12" s="50">
        <v>438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2940</v>
      </c>
      <c r="R12" s="50">
        <v>50</v>
      </c>
      <c r="S12" s="50">
        <v>3700</v>
      </c>
      <c r="T12" s="50">
        <v>225</v>
      </c>
      <c r="U12" s="50">
        <v>1245</v>
      </c>
      <c r="V12" s="50">
        <v>670</v>
      </c>
      <c r="W12" s="50">
        <v>6660</v>
      </c>
      <c r="X12" s="50">
        <v>0</v>
      </c>
      <c r="Y12" s="50">
        <v>4285.9799999999996</v>
      </c>
      <c r="Z12" s="50">
        <v>314.94</v>
      </c>
      <c r="AA12" s="50">
        <v>4030</v>
      </c>
      <c r="AB12" s="50">
        <v>0</v>
      </c>
      <c r="AC12" s="50">
        <v>6160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45789.41</v>
      </c>
      <c r="AP12" s="51">
        <f>SUMIF($C$11:$AN$11,"I.Mad",C12:AN12)</f>
        <v>10299.095000000001</v>
      </c>
      <c r="AQ12" s="51">
        <f>SUM(AO12:AP12)</f>
        <v>56088.505000000005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55</v>
      </c>
      <c r="G13" s="52">
        <v>36</v>
      </c>
      <c r="H13" s="52">
        <v>21</v>
      </c>
      <c r="I13" s="52">
        <v>67</v>
      </c>
      <c r="J13" s="52">
        <v>154</v>
      </c>
      <c r="K13" s="52">
        <v>3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20</v>
      </c>
      <c r="R13" s="52">
        <v>1</v>
      </c>
      <c r="S13" s="52">
        <v>17</v>
      </c>
      <c r="T13" s="52">
        <v>3</v>
      </c>
      <c r="U13" s="52">
        <v>9</v>
      </c>
      <c r="V13" s="52">
        <v>8</v>
      </c>
      <c r="W13" s="52">
        <v>27</v>
      </c>
      <c r="X13" s="52" t="s">
        <v>20</v>
      </c>
      <c r="Y13" s="52">
        <v>23</v>
      </c>
      <c r="Z13" s="52">
        <v>3</v>
      </c>
      <c r="AA13" s="52">
        <v>13</v>
      </c>
      <c r="AB13" s="52" t="s">
        <v>20</v>
      </c>
      <c r="AC13" s="52">
        <v>19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234</v>
      </c>
      <c r="AP13" s="51">
        <f>SUMIF($C$11:$AN$11,"I.Mad",C13:AN13)</f>
        <v>245</v>
      </c>
      <c r="AQ13" s="51">
        <f>SUM(AO13:AP13)</f>
        <v>479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8</v>
      </c>
      <c r="H14" s="52">
        <v>2</v>
      </c>
      <c r="I14" s="52">
        <v>3</v>
      </c>
      <c r="J14" s="52">
        <v>34</v>
      </c>
      <c r="K14" s="52" t="s">
        <v>69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8</v>
      </c>
      <c r="R14" s="52" t="s">
        <v>69</v>
      </c>
      <c r="S14" s="52">
        <v>7</v>
      </c>
      <c r="T14" s="52" t="s">
        <v>69</v>
      </c>
      <c r="U14" s="52">
        <v>4</v>
      </c>
      <c r="V14" s="52">
        <v>1</v>
      </c>
      <c r="W14" s="52">
        <v>9</v>
      </c>
      <c r="X14" s="52" t="s">
        <v>20</v>
      </c>
      <c r="Y14" s="52">
        <v>6</v>
      </c>
      <c r="Z14" s="52">
        <v>1</v>
      </c>
      <c r="AA14" s="52">
        <v>5</v>
      </c>
      <c r="AB14" s="52" t="s">
        <v>20</v>
      </c>
      <c r="AC14" s="52">
        <v>6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56</v>
      </c>
      <c r="AP14" s="51">
        <f>SUMIF($C$11:$AN$11,"I.Mad",C14:AN14)</f>
        <v>41</v>
      </c>
      <c r="AQ14" s="51">
        <f>SUM(AO14:AP14)</f>
        <v>97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3.0002460337855532</v>
      </c>
      <c r="H15" s="52">
        <v>2.5144797212294638</v>
      </c>
      <c r="I15" s="52">
        <v>0.68027880580508415</v>
      </c>
      <c r="J15" s="52">
        <v>14.148542010274845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53.335470312123</v>
      </c>
      <c r="R15" s="52" t="s">
        <v>20</v>
      </c>
      <c r="S15" s="52">
        <v>61.051063379889385</v>
      </c>
      <c r="T15" s="52" t="s">
        <v>20</v>
      </c>
      <c r="U15" s="52">
        <v>47.316688437480188</v>
      </c>
      <c r="V15" s="52">
        <v>45.192307692307701</v>
      </c>
      <c r="W15" s="52">
        <v>29.550563554006303</v>
      </c>
      <c r="X15" s="52" t="s">
        <v>20</v>
      </c>
      <c r="Y15" s="52">
        <v>22.384229999999999</v>
      </c>
      <c r="Z15" s="52">
        <v>14.705880000000001</v>
      </c>
      <c r="AA15" s="52">
        <v>21.378360090684897</v>
      </c>
      <c r="AB15" s="52" t="s">
        <v>20</v>
      </c>
      <c r="AC15" s="52">
        <v>9.7280942750218831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14.5</v>
      </c>
      <c r="G16" s="57">
        <v>13</v>
      </c>
      <c r="H16" s="57">
        <v>13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10.5</v>
      </c>
      <c r="R16" s="57" t="s">
        <v>20</v>
      </c>
      <c r="S16" s="57">
        <v>9.5</v>
      </c>
      <c r="T16" s="57" t="s">
        <v>20</v>
      </c>
      <c r="U16" s="57">
        <v>10.5</v>
      </c>
      <c r="V16" s="57">
        <v>10.5</v>
      </c>
      <c r="W16" s="57">
        <v>13.5</v>
      </c>
      <c r="X16" s="57" t="s">
        <v>20</v>
      </c>
      <c r="Y16" s="57">
        <v>13.5</v>
      </c>
      <c r="Z16" s="57">
        <v>14</v>
      </c>
      <c r="AA16" s="57">
        <v>14.5</v>
      </c>
      <c r="AB16" s="57" t="s">
        <v>20</v>
      </c>
      <c r="AC16" s="57">
        <v>13.5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971.63</v>
      </c>
      <c r="G41" s="54">
        <f t="shared" si="8"/>
        <v>8815.7199999999993</v>
      </c>
      <c r="H41" s="54">
        <f t="shared" si="8"/>
        <v>1482.5650000000001</v>
      </c>
      <c r="I41" s="54">
        <f t="shared" si="8"/>
        <v>7514.71</v>
      </c>
      <c r="J41" s="54">
        <f t="shared" si="8"/>
        <v>6584.96</v>
      </c>
      <c r="K41" s="54">
        <f t="shared" si="8"/>
        <v>438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2940</v>
      </c>
      <c r="R41" s="54">
        <f t="shared" si="8"/>
        <v>50</v>
      </c>
      <c r="S41" s="54">
        <f>+SUM(S24:S40,S18,S12)</f>
        <v>3700</v>
      </c>
      <c r="T41" s="54">
        <f t="shared" si="8"/>
        <v>225</v>
      </c>
      <c r="U41" s="54">
        <f>+SUM(U24:U40,U18,U12)</f>
        <v>1245</v>
      </c>
      <c r="V41" s="54">
        <f t="shared" si="8"/>
        <v>670</v>
      </c>
      <c r="W41" s="54">
        <f t="shared" si="8"/>
        <v>6660</v>
      </c>
      <c r="X41" s="54">
        <f t="shared" si="8"/>
        <v>0</v>
      </c>
      <c r="Y41" s="54">
        <f t="shared" si="8"/>
        <v>4285.9799999999996</v>
      </c>
      <c r="Z41" s="54">
        <f t="shared" si="8"/>
        <v>314.94</v>
      </c>
      <c r="AA41" s="54">
        <f t="shared" si="8"/>
        <v>4030</v>
      </c>
      <c r="AB41" s="54">
        <f t="shared" si="8"/>
        <v>0</v>
      </c>
      <c r="AC41" s="54">
        <f t="shared" si="8"/>
        <v>6160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45789.41</v>
      </c>
      <c r="AP41" s="54">
        <f>SUM(AP12,AP18,AP24:AP37)</f>
        <v>10299.095000000001</v>
      </c>
      <c r="AQ41" s="54">
        <f>SUM(AO41:AP41)</f>
        <v>56088.505000000005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17.7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/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2018-05-28T19:25:47Z</dcterms:modified>
</cp:coreProperties>
</file>