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6\Enero\"/>
    </mc:Choice>
  </mc:AlternateContent>
  <bookViews>
    <workbookView xWindow="0" yWindow="0" windowWidth="25200" windowHeight="1168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<sst xmlns="http://schemas.openxmlformats.org/spreadsheetml/2006/main" count="393" uniqueCount="65">
  <si>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</si>
  <si>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</si>
  <si>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</si>
  <si>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</si>
  <si>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</si>
  <si>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</si>
  <si>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</si>
  <si>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</si>
  <si>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</si>
  <si>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</si>
  <si>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</si>
  <si>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</si>
  <si>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</si>
  <si>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</si>
  <si>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</si>
  <si>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</si>
  <si>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</si>
  <si>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</si>
  <si>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</si>
  <si>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</si>
  <si>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</si>
  <si>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</si>
  <si>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</si>
  <si>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</si>
  <si>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</si>
  <si>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</si>
  <si>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</si>
  <si>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</si>
  <si>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</si>
  <si>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</si>
  <si>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</si>
  <si>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</si>
  <si>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</si>
  <si>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</si>
  <si>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</si>
  <si>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</si>
  <si>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</si>
  <si>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</si>
  <si>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</si>
  <si>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</si>
  <si>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</si>
  <si>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</si>
  <si>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</si>
  <si>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</si>
  <si>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</si>
  <si>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</si>
  <si>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</si>
  <si>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</si>
  <si>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</si>
  <si>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</si>
  <si>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</si>
  <si>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</si>
  <si>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</si>
  <si>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</si>
  <si>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</si>
  <si>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</si>
  <si>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</si>
  <si>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</si>
  <si>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</si>
  <si>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</si>
  <si>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</si>
  <si>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 xml:space="preserve">        Fecha  : 26/01/2016</t>
  </si>
  <si>
    <t>Callao, 27 de Enero del 2016</t>
  </si>
  <si>
    <t>LORNA</t>
  </si>
  <si>
    <t>R.M.N°369-2015 PRODUCE, R.M.N°427-2016-PRODUCE, R.M.N°023-2016-PRODUCE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</si>
</sst>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5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6" fillId="0" borderId="0" xfId="12" applyNumberFormat="1" applyFont="1" applyBorder="1" applyAlignment="1">
      <alignment horizontal="center"/>
    </xf>
    <xf numFmtId="1" fontId="26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1" fontId="24" fillId="0" borderId="0" xfId="0" applyNumberFormat="1" applyFont="1"/>
    <xf numFmtId="0" fontId="20" fillId="0" borderId="0" xfId="0" applyFont="1" applyBorder="1"/>
    <xf numFmtId="0" fontId="20" fillId="0" borderId="0" xfId="0" applyFont="1"/>
    <xf numFmtId="0" fontId="31" fillId="0" borderId="2" xfId="0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1" fillId="0" borderId="2" xfId="0" quotePrefix="1" applyFont="1" applyFill="1" applyBorder="1" applyAlignment="1">
      <alignment horizontal="center"/>
    </xf>
    <xf numFmtId="0" fontId="31" fillId="0" borderId="4" xfId="0" quotePrefix="1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U24" sqref="U24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6.42578125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3.5703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47</v>
      </c>
    </row>
    <row r="2" spans="2:48" ht="30" x14ac:dyDescent="0.4">
      <c r="B2" s="95" t="s">
        <v>48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46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42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39</v>
      </c>
      <c r="AN6" s="121"/>
      <c r="AO6" s="121"/>
      <c r="AP6" s="121"/>
      <c r="AQ6" s="121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3" t="s">
        <v>61</v>
      </c>
      <c r="AP8" s="123"/>
      <c r="AQ8" s="123"/>
    </row>
    <row r="9" spans="2:48" ht="21.75" customHeight="1" x14ac:dyDescent="0.4">
      <c r="B9" s="15" t="s">
        <v>2</v>
      </c>
      <c r="C9" s="12" t="s">
        <v>64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49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59</v>
      </c>
      <c r="X10" s="116"/>
      <c r="Y10" s="117" t="s">
        <v>52</v>
      </c>
      <c r="Z10" s="114"/>
      <c r="AA10" s="115" t="s">
        <v>40</v>
      </c>
      <c r="AB10" s="116"/>
      <c r="AC10" s="115" t="s">
        <v>13</v>
      </c>
      <c r="AD10" s="116"/>
      <c r="AE10" s="113" t="s">
        <v>53</v>
      </c>
      <c r="AF10" s="114"/>
      <c r="AG10" s="113" t="s">
        <v>54</v>
      </c>
      <c r="AH10" s="114"/>
      <c r="AI10" s="113" t="s">
        <v>55</v>
      </c>
      <c r="AJ10" s="114"/>
      <c r="AK10" s="113" t="s">
        <v>56</v>
      </c>
      <c r="AL10" s="114"/>
      <c r="AM10" s="113" t="s">
        <v>57</v>
      </c>
      <c r="AN10" s="114"/>
      <c r="AO10" s="124" t="s">
        <v>14</v>
      </c>
      <c r="AP10" s="125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298</v>
      </c>
      <c r="J12" s="53">
        <v>1367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171</v>
      </c>
      <c r="Z12" s="53">
        <v>287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469</v>
      </c>
      <c r="AP12" s="54">
        <f>SUMIF($C$11:$AN$11,"I.Mad",C12:AN12)</f>
        <v>1654</v>
      </c>
      <c r="AQ12" s="54">
        <f>SUM(AO12:AP12)</f>
        <v>2123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>
        <v>9</v>
      </c>
      <c r="J13" s="55">
        <v>58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>
        <v>2</v>
      </c>
      <c r="Z13" s="55">
        <v>4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11</v>
      </c>
      <c r="AP13" s="54">
        <f t="shared" ref="AP13:AP14" si="1">SUMIF($C$11:$AN$11,"I.Mad",C13:AN13)</f>
        <v>62</v>
      </c>
      <c r="AQ13" s="54">
        <f>SUM(AO13:AP13)</f>
        <v>73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>
        <v>3</v>
      </c>
      <c r="J14" s="55">
        <v>9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>
        <v>1</v>
      </c>
      <c r="Z14" s="55">
        <v>2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4</v>
      </c>
      <c r="AP14" s="54">
        <f t="shared" si="1"/>
        <v>11</v>
      </c>
      <c r="AQ14" s="54">
        <f>SUM(AO14:AP14)</f>
        <v>15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>
        <v>15.084526626597004</v>
      </c>
      <c r="J15" s="55">
        <v>8.3439950802716876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>
        <v>9.2024539877300633</v>
      </c>
      <c r="Z15" s="55">
        <v>4.4081605034735354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>
        <v>12.5</v>
      </c>
      <c r="J16" s="61">
        <v>12.5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>
        <v>12.5</v>
      </c>
      <c r="Z16" s="61">
        <v>13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>
        <v>1.1200000000000001</v>
      </c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58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0</v>
      </c>
      <c r="AP25" s="54">
        <f t="shared" ref="AP25:AP37" si="6">SUMIF($C$11:$AN$11,"I.Mad",C25:AN25)</f>
        <v>1.1200000000000001</v>
      </c>
      <c r="AQ25" s="58">
        <f>SUM(AO25:AP25)</f>
        <v>1.1200000000000001</v>
      </c>
      <c r="AT25" s="20"/>
      <c r="AU25" s="20"/>
      <c r="AV25" s="20"/>
    </row>
    <row r="26" spans="2:48" ht="50.25" customHeight="1" x14ac:dyDescent="0.55000000000000004">
      <c r="B26" s="86" t="s">
        <v>45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58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63</v>
      </c>
      <c r="C32" s="58"/>
      <c r="D32" s="58"/>
      <c r="E32" s="58"/>
      <c r="F32" s="58"/>
      <c r="G32" s="58"/>
      <c r="H32" s="58"/>
      <c r="I32" s="58"/>
      <c r="J32" s="74">
        <v>1.21</v>
      </c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1.21</v>
      </c>
      <c r="AQ32" s="58">
        <f t="shared" si="4"/>
        <v>1.21</v>
      </c>
    </row>
    <row r="33" spans="2:43" ht="50.25" customHeight="1" x14ac:dyDescent="0.55000000000000004">
      <c r="B33" s="84" t="s">
        <v>50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44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51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0</v>
      </c>
      <c r="G38" s="58">
        <f t="shared" si="7"/>
        <v>0</v>
      </c>
      <c r="H38" s="58">
        <f t="shared" si="7"/>
        <v>0</v>
      </c>
      <c r="I38" s="58">
        <f t="shared" si="7"/>
        <v>298</v>
      </c>
      <c r="J38" s="58">
        <f t="shared" si="7"/>
        <v>1369.33</v>
      </c>
      <c r="K38" s="58">
        <f t="shared" si="7"/>
        <v>0</v>
      </c>
      <c r="L38" s="58">
        <f t="shared" si="7"/>
        <v>0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0</v>
      </c>
      <c r="R38" s="58">
        <f t="shared" si="7"/>
        <v>0</v>
      </c>
      <c r="S38" s="58">
        <f t="shared" si="7"/>
        <v>0</v>
      </c>
      <c r="T38" s="58">
        <f t="shared" si="7"/>
        <v>0</v>
      </c>
      <c r="U38" s="58">
        <f t="shared" si="7"/>
        <v>0</v>
      </c>
      <c r="V38" s="58">
        <f t="shared" si="7"/>
        <v>0</v>
      </c>
      <c r="W38" s="58">
        <f t="shared" si="7"/>
        <v>0</v>
      </c>
      <c r="X38" s="58">
        <f t="shared" si="7"/>
        <v>0</v>
      </c>
      <c r="Y38" s="58">
        <f>+SUM(Y12,Y18,Y24:Y37)</f>
        <v>171</v>
      </c>
      <c r="Z38" s="58">
        <f>+SUM(Z12,Z18,Z24:Z37)</f>
        <v>287</v>
      </c>
      <c r="AA38" s="58">
        <f>+SUM(AA12,AA18,AA24:AA37)</f>
        <v>0</v>
      </c>
      <c r="AB38" s="58">
        <f t="shared" ref="AB38:AN38" si="8">+SUM(AB12,AB18,AB24:AB37)</f>
        <v>0</v>
      </c>
      <c r="AC38" s="58">
        <f>+SUM(AC12,AC18,AC24:AC37)</f>
        <v>0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469</v>
      </c>
      <c r="AP38" s="58">
        <f>SUM(AP12,AP18,AP24:AP37)</f>
        <v>1656.33</v>
      </c>
      <c r="AQ38" s="58">
        <f>SUM(AO38:AP38)</f>
        <v>2125.33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>
        <v>20.6</v>
      </c>
      <c r="H39" s="60"/>
      <c r="I39" s="93">
        <v>23.03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19.7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62</v>
      </c>
      <c r="AN43" s="4"/>
    </row>
    <row r="44" spans="2:43" ht="30.75" x14ac:dyDescent="0.45">
      <c r="B44" s="22" t="s">
        <v>60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Milagros Franco Melendez</cp:lastModifiedBy>
  <cp:lastPrinted>2015-12-18T17:21:03Z</cp:lastPrinted>
  <dcterms:created xsi:type="dcterms:W3CDTF">2008-10-21T17:58:04Z</dcterms:created>
  <dcterms:modified xsi:type="dcterms:W3CDTF">2016-01-27T17:13:27Z</dcterms:modified>
</cp:coreProperties>
</file>