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120" windowWidth="20310" windowHeight="636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<sst xmlns="http://schemas.openxmlformats.org/spreadsheetml/2006/main" count="379" uniqueCount="71">
  <si>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</si>
  <si>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</si>
  <si>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</si>
  <si>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</si>
  <si>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</si>
  <si>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</si>
  <si>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</si>
  <si>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</si>
  <si>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</si>
  <si>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</si>
  <si>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</si>
  <si>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</si>
  <si>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</si>
  <si>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</si>
  <si>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</si>
  <si>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</si>
  <si>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</si>
  <si>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</si>
  <si>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</si>
  <si>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</si>
  <si>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</si>
  <si>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</si>
  <si>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</si>
  <si>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</si>
  <si>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</si>
  <si>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</si>
  <si>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</si>
  <si>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</si>
  <si>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</si>
  <si>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</si>
  <si>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</si>
  <si>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</si>
  <si>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</si>
  <si>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</si>
  <si>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</si>
  <si>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</si>
  <si>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</si>
  <si>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</si>
  <si>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</si>
  <si>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</si>
  <si>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</si>
  <si>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</si>
  <si>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</si>
  <si>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</si>
  <si>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</si>
  <si>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</si>
  <si>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</si>
  <si>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</si>
  <si>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</si>
  <si>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</si>
  <si>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</si>
  <si>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</si>
  <si>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</si>
  <si>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</si>
  <si>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</si>
  <si>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</si>
  <si>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</si>
  <si>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</si>
  <si>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</si>
  <si>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</si>
  <si>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</si>
  <si>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</si>
  <si>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</si>
  <si>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</si>
  <si>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</si>
  <si>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>R.M.N°647-2017-PRODUCE, R.M.N°028-2018-PRODUCE, R.M.N°142-2018-PRODUCE</t>
  </si>
  <si>
    <t>MALAGUA</t>
  </si>
  <si>
    <t>11.5 y 12.5</t>
  </si>
  <si>
    <t>S/M</t>
  </si>
  <si>
    <t xml:space="preserve">        Fecha  : 26/04/2018</t>
  </si>
  <si>
    <t>Callao, 27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</si>
</sst>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165" fontId="15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15" fillId="0" borderId="0"/>
    <xf numFmtId="0" fontId="42" fillId="0" borderId="0"/>
    <xf numFmtId="0" fontId="15" fillId="0" borderId="0"/>
    <xf numFmtId="0" fontId="42" fillId="0" borderId="0"/>
    <xf numFmtId="0" fontId="15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38" fillId="0" borderId="0"/>
    <xf numFmtId="0" fontId="15" fillId="0" borderId="0"/>
    <xf numFmtId="169" fontId="15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17" fillId="0" borderId="0" xfId="0" applyFont="1" applyBorder="1"/>
    <xf numFmtId="0" fontId="16" fillId="0" borderId="0" xfId="0" applyFont="1"/>
    <xf numFmtId="0" fontId="17" fillId="0" borderId="0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0" borderId="0" xfId="0" applyFont="1" applyBorder="1"/>
    <xf numFmtId="0" fontId="18" fillId="3" borderId="2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/>
    <xf numFmtId="0" fontId="18" fillId="0" borderId="4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/>
    <xf numFmtId="0" fontId="21" fillId="0" borderId="0" xfId="0" applyFont="1"/>
    <xf numFmtId="20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8" fontId="16" fillId="0" borderId="0" xfId="0" applyNumberFormat="1" applyFont="1"/>
    <xf numFmtId="0" fontId="17" fillId="0" borderId="0" xfId="0" applyFont="1" applyBorder="1" applyAlignment="1">
      <alignment horizontal="left"/>
    </xf>
    <xf numFmtId="0" fontId="22" fillId="0" borderId="0" xfId="0" quotePrefix="1" applyFont="1" applyAlignment="1">
      <alignment horizontal="left"/>
    </xf>
    <xf numFmtId="0" fontId="17" fillId="0" borderId="0" xfId="0" quotePrefix="1" applyFont="1" applyAlignment="1">
      <alignment horizontal="left"/>
    </xf>
    <xf numFmtId="167" fontId="17" fillId="0" borderId="0" xfId="0" applyNumberFormat="1" applyFont="1" applyBorder="1"/>
    <xf numFmtId="167" fontId="18" fillId="3" borderId="5" xfId="0" applyNumberFormat="1" applyFont="1" applyFill="1" applyBorder="1" applyAlignment="1">
      <alignment horizontal="center" wrapText="1"/>
    </xf>
    <xf numFmtId="167" fontId="18" fillId="0" borderId="0" xfId="0" applyNumberFormat="1" applyFont="1" applyBorder="1" applyAlignment="1">
      <alignment horizontal="center"/>
    </xf>
    <xf numFmtId="1" fontId="16" fillId="0" borderId="0" xfId="0" applyNumberFormat="1" applyFont="1"/>
    <xf numFmtId="0" fontId="20" fillId="0" borderId="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 applyAlignment="1"/>
    <xf numFmtId="0" fontId="17" fillId="0" borderId="0" xfId="0" applyFont="1" applyAlignment="1"/>
    <xf numFmtId="0" fontId="16" fillId="0" borderId="0" xfId="0" applyFont="1" applyAlignment="1"/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/>
    <xf numFmtId="167" fontId="23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7" fillId="3" borderId="0" xfId="0" applyFont="1" applyFill="1" applyBorder="1" applyAlignment="1">
      <alignment horizontal="right"/>
    </xf>
    <xf numFmtId="0" fontId="16" fillId="3" borderId="0" xfId="0" applyFont="1" applyFill="1" applyAlignment="1">
      <alignment horizontal="right"/>
    </xf>
    <xf numFmtId="167" fontId="25" fillId="0" borderId="0" xfId="12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6" fillId="0" borderId="4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0" xfId="0" applyFont="1"/>
    <xf numFmtId="0" fontId="26" fillId="0" borderId="1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" fontId="18" fillId="0" borderId="3" xfId="0" quotePrefix="1" applyNumberFormat="1" applyFont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1" fontId="28" fillId="0" borderId="1" xfId="0" quotePrefix="1" applyNumberFormat="1" applyFont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1" fontId="28" fillId="0" borderId="5" xfId="0" applyNumberFormat="1" applyFont="1" applyBorder="1" applyAlignment="1">
      <alignment horizontal="center"/>
    </xf>
    <xf numFmtId="0" fontId="20" fillId="0" borderId="0" xfId="0" applyFont="1"/>
    <xf numFmtId="167" fontId="28" fillId="0" borderId="1" xfId="0" applyNumberFormat="1" applyFont="1" applyFill="1" applyBorder="1" applyAlignment="1">
      <alignment horizontal="center"/>
    </xf>
    <xf numFmtId="167" fontId="28" fillId="0" borderId="1" xfId="0" quotePrefix="1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16" fillId="0" borderId="0" xfId="0" applyFont="1" applyBorder="1"/>
    <xf numFmtId="1" fontId="31" fillId="0" borderId="0" xfId="12" applyNumberFormat="1" applyFont="1" applyFill="1" applyBorder="1" applyProtection="1">
      <protection locked="0"/>
    </xf>
    <xf numFmtId="1" fontId="31" fillId="0" borderId="0" xfId="12" applyNumberFormat="1" applyFont="1" applyFill="1" applyBorder="1" applyAlignment="1" applyProtection="1">
      <protection locked="0"/>
    </xf>
    <xf numFmtId="1" fontId="31" fillId="0" borderId="0" xfId="12" applyNumberFormat="1" applyFont="1" applyFill="1" applyBorder="1" applyAlignment="1" applyProtection="1">
      <alignment horizontal="right"/>
      <protection locked="0"/>
    </xf>
    <xf numFmtId="1" fontId="31" fillId="0" borderId="0" xfId="12" quotePrefix="1" applyNumberFormat="1" applyFont="1" applyFill="1" applyBorder="1" applyAlignment="1" applyProtection="1">
      <protection locked="0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/>
    <xf numFmtId="0" fontId="17" fillId="0" borderId="0" xfId="0" applyFont="1" applyFill="1"/>
    <xf numFmtId="0" fontId="20" fillId="0" borderId="0" xfId="0" applyFont="1" applyAlignment="1">
      <alignment horizontal="left"/>
    </xf>
    <xf numFmtId="49" fontId="20" fillId="0" borderId="0" xfId="0" applyNumberFormat="1" applyFont="1"/>
    <xf numFmtId="22" fontId="20" fillId="0" borderId="0" xfId="0" applyNumberFormat="1" applyFont="1"/>
    <xf numFmtId="167" fontId="28" fillId="0" borderId="5" xfId="0" applyNumberFormat="1" applyFont="1" applyBorder="1" applyAlignment="1">
      <alignment horizontal="center"/>
    </xf>
    <xf numFmtId="0" fontId="34" fillId="0" borderId="0" xfId="0" applyFont="1"/>
    <xf numFmtId="1" fontId="28" fillId="0" borderId="0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7" fontId="28" fillId="0" borderId="0" xfId="0" quotePrefix="1" applyNumberFormat="1" applyFont="1" applyBorder="1" applyAlignment="1">
      <alignment horizontal="center"/>
    </xf>
    <xf numFmtId="0" fontId="37" fillId="0" borderId="5" xfId="0" applyFont="1" applyBorder="1"/>
    <xf numFmtId="0" fontId="37" fillId="0" borderId="5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37" fillId="3" borderId="2" xfId="0" applyFont="1" applyFill="1" applyBorder="1" applyAlignment="1">
      <alignment horizontal="left"/>
    </xf>
    <xf numFmtId="0" fontId="37" fillId="0" borderId="1" xfId="0" applyFont="1" applyBorder="1"/>
    <xf numFmtId="0" fontId="17" fillId="0" borderId="0" xfId="0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Fill="1" applyBorder="1"/>
    <xf numFmtId="167" fontId="28" fillId="3" borderId="5" xfId="0" applyNumberFormat="1" applyFont="1" applyFill="1" applyBorder="1" applyAlignment="1">
      <alignment horizontal="center" wrapText="1"/>
    </xf>
    <xf numFmtId="0" fontId="33" fillId="0" borderId="0" xfId="13" applyFont="1" applyFill="1" applyAlignment="1" applyProtection="1"/>
    <xf numFmtId="167" fontId="18" fillId="0" borderId="3" xfId="0" quotePrefix="1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27" fillId="0" borderId="0" xfId="0" applyFont="1"/>
    <xf numFmtId="1" fontId="39" fillId="0" borderId="0" xfId="12" quotePrefix="1" applyNumberFormat="1" applyFont="1" applyBorder="1" applyAlignment="1" applyProtection="1">
      <protection locked="0"/>
    </xf>
    <xf numFmtId="0" fontId="27" fillId="0" borderId="0" xfId="0" applyFont="1" applyBorder="1" applyAlignment="1"/>
    <xf numFmtId="0" fontId="27" fillId="3" borderId="0" xfId="0" applyFont="1" applyFill="1" applyAlignment="1">
      <alignment horizontal="right"/>
    </xf>
    <xf numFmtId="0" fontId="23" fillId="0" borderId="0" xfId="0" applyFont="1"/>
    <xf numFmtId="0" fontId="27" fillId="0" borderId="0" xfId="0" applyFont="1" applyBorder="1"/>
    <xf numFmtId="1" fontId="27" fillId="0" borderId="0" xfId="0" applyNumberFormat="1" applyFont="1" applyBorder="1"/>
    <xf numFmtId="1" fontId="27" fillId="0" borderId="0" xfId="0" applyNumberFormat="1" applyFont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0" applyFont="1"/>
    <xf numFmtId="1" fontId="37" fillId="0" borderId="0" xfId="0" applyNumberFormat="1" applyFont="1"/>
    <xf numFmtId="0" fontId="33" fillId="0" borderId="0" xfId="0" applyFont="1" applyBorder="1"/>
    <xf numFmtId="168" fontId="28" fillId="0" borderId="5" xfId="0" applyNumberFormat="1" applyFont="1" applyBorder="1" applyAlignment="1">
      <alignment horizontal="center"/>
    </xf>
    <xf numFmtId="1" fontId="16" fillId="0" borderId="0" xfId="0" applyNumberFormat="1" applyFont="1" applyBorder="1"/>
    <xf numFmtId="0" fontId="0" fillId="0" borderId="1" xfId="0" applyBorder="1"/>
    <xf numFmtId="0" fontId="45" fillId="0" borderId="0" xfId="0" applyFont="1" applyBorder="1" applyAlignment="1"/>
    <xf numFmtId="167" fontId="45" fillId="0" borderId="0" xfId="0" applyNumberFormat="1" applyFont="1" applyBorder="1" applyAlignment="1"/>
    <xf numFmtId="2" fontId="28" fillId="0" borderId="5" xfId="0" applyNumberFormat="1" applyFont="1" applyBorder="1" applyAlignment="1">
      <alignment horizontal="center"/>
    </xf>
    <xf numFmtId="0" fontId="37" fillId="0" borderId="0" xfId="0" applyFont="1"/>
    <xf numFmtId="0" fontId="23" fillId="0" borderId="0" xfId="0" applyFont="1" applyFill="1"/>
    <xf numFmtId="0" fontId="26" fillId="4" borderId="8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44" fillId="0" borderId="4" xfId="0" applyFont="1" applyFill="1" applyBorder="1" applyAlignment="1">
      <alignment horizontal="center"/>
    </xf>
    <xf numFmtId="0" fontId="44" fillId="0" borderId="2" xfId="0" quotePrefix="1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44" fillId="0" borderId="4" xfId="0" quotePrefix="1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20" fontId="32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/>
    </xf>
  </cellXfs>
  <cellStyles count="32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K1" zoomScale="25" zoomScaleNormal="25" workbookViewId="0">
      <selection activeCell="AF26" sqref="AF26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32.425781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5.85546875" style="2" customWidth="1"/>
    <col min="26" max="26" width="28.42578125" style="2" customWidth="1"/>
    <col min="27" max="27" width="36.425781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64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69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7" t="s">
        <v>44</v>
      </c>
      <c r="J10" s="127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51</v>
      </c>
      <c r="X10" s="119"/>
      <c r="Y10" s="117" t="s">
        <v>45</v>
      </c>
      <c r="Z10" s="116"/>
      <c r="AA10" s="117" t="s">
        <v>38</v>
      </c>
      <c r="AB10" s="116"/>
      <c r="AC10" s="117" t="s">
        <v>13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14</v>
      </c>
      <c r="AP10" s="126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1573</v>
      </c>
      <c r="G12" s="50">
        <v>0</v>
      </c>
      <c r="H12" s="50">
        <v>0</v>
      </c>
      <c r="I12" s="50">
        <v>1317.94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2140</v>
      </c>
      <c r="R12" s="50">
        <v>0</v>
      </c>
      <c r="S12" s="50">
        <v>1250</v>
      </c>
      <c r="T12" s="50">
        <v>0</v>
      </c>
      <c r="U12" s="50">
        <v>700</v>
      </c>
      <c r="V12" s="50">
        <v>0</v>
      </c>
      <c r="W12" s="50">
        <v>3170</v>
      </c>
      <c r="X12" s="50">
        <v>175</v>
      </c>
      <c r="Y12" s="50">
        <v>4691.43</v>
      </c>
      <c r="Z12" s="50">
        <v>1156.3530000000001</v>
      </c>
      <c r="AA12" s="50">
        <v>1999.8541609698293</v>
      </c>
      <c r="AB12" s="50">
        <v>0</v>
      </c>
      <c r="AC12" s="50">
        <v>910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16179.22416096983</v>
      </c>
      <c r="AP12" s="51">
        <f>SUMIF($C$11:$AN$11,"I.Mad",C12:AN12)</f>
        <v>2904.3530000000001</v>
      </c>
      <c r="AQ12" s="51">
        <f>SUM(AO12:AP12)</f>
        <v>19083.577160969831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>
        <v>20</v>
      </c>
      <c r="G13" s="52" t="s">
        <v>20</v>
      </c>
      <c r="H13" s="52" t="s">
        <v>20</v>
      </c>
      <c r="I13" s="52">
        <v>4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11</v>
      </c>
      <c r="R13" s="52" t="s">
        <v>20</v>
      </c>
      <c r="S13" s="52">
        <v>7</v>
      </c>
      <c r="T13" s="52" t="s">
        <v>20</v>
      </c>
      <c r="U13" s="52">
        <v>4</v>
      </c>
      <c r="V13" s="52" t="s">
        <v>20</v>
      </c>
      <c r="W13" s="52">
        <v>20</v>
      </c>
      <c r="X13" s="52">
        <v>2</v>
      </c>
      <c r="Y13" s="52">
        <v>45</v>
      </c>
      <c r="Z13" s="52">
        <v>21</v>
      </c>
      <c r="AA13" s="52">
        <v>14</v>
      </c>
      <c r="AB13" s="52" t="s">
        <v>20</v>
      </c>
      <c r="AC13" s="52">
        <v>10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115</v>
      </c>
      <c r="AP13" s="51">
        <f>SUMIF($C$11:$AN$11,"I.Mad",C13:AN13)</f>
        <v>43</v>
      </c>
      <c r="AQ13" s="51">
        <f>SUM(AO13:AP13)</f>
        <v>158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68</v>
      </c>
      <c r="G14" s="52" t="s">
        <v>20</v>
      </c>
      <c r="H14" s="52" t="s">
        <v>20</v>
      </c>
      <c r="I14" s="52">
        <v>1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4</v>
      </c>
      <c r="R14" s="52" t="s">
        <v>20</v>
      </c>
      <c r="S14" s="52">
        <v>5</v>
      </c>
      <c r="T14" s="52" t="s">
        <v>20</v>
      </c>
      <c r="U14" s="52">
        <v>2</v>
      </c>
      <c r="V14" s="52" t="s">
        <v>20</v>
      </c>
      <c r="W14" s="52">
        <v>6</v>
      </c>
      <c r="X14" s="52">
        <v>2</v>
      </c>
      <c r="Y14" s="52">
        <v>7</v>
      </c>
      <c r="Z14" s="52">
        <v>6</v>
      </c>
      <c r="AA14" s="52">
        <v>5</v>
      </c>
      <c r="AB14" s="52" t="s">
        <v>20</v>
      </c>
      <c r="AC14" s="52">
        <v>3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33</v>
      </c>
      <c r="AP14" s="51">
        <f>SUMIF($C$11:$AN$11,"I.Mad",C14:AN14)</f>
        <v>8</v>
      </c>
      <c r="AQ14" s="51">
        <f>SUM(AO14:AP14)</f>
        <v>41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>
        <v>77.722772277227719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7.0535298421098336</v>
      </c>
      <c r="R15" s="52" t="s">
        <v>20</v>
      </c>
      <c r="S15" s="52">
        <v>9.9814852319180005</v>
      </c>
      <c r="T15" s="52" t="s">
        <v>20</v>
      </c>
      <c r="U15" s="52">
        <v>7.6845348496094692</v>
      </c>
      <c r="V15" s="52" t="s">
        <v>20</v>
      </c>
      <c r="W15" s="52">
        <v>43.321140262773696</v>
      </c>
      <c r="X15" s="52">
        <v>82.573004467782098</v>
      </c>
      <c r="Y15" s="52">
        <v>30.101279999999999</v>
      </c>
      <c r="Z15" s="52">
        <v>77.789760000000001</v>
      </c>
      <c r="AA15" s="52">
        <v>40.610171001518879</v>
      </c>
      <c r="AB15" s="52" t="s">
        <v>20</v>
      </c>
      <c r="AC15" s="52">
        <v>40.419378543623878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>
        <v>11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14</v>
      </c>
      <c r="R16" s="57" t="s">
        <v>20</v>
      </c>
      <c r="S16" s="57">
        <v>14</v>
      </c>
      <c r="T16" s="57" t="s">
        <v>20</v>
      </c>
      <c r="U16" s="57">
        <v>13</v>
      </c>
      <c r="V16" s="57" t="s">
        <v>20</v>
      </c>
      <c r="W16" s="57">
        <v>11.5</v>
      </c>
      <c r="X16" s="57">
        <v>11</v>
      </c>
      <c r="Y16" s="57" t="s">
        <v>67</v>
      </c>
      <c r="Z16" s="57">
        <v>11</v>
      </c>
      <c r="AA16" s="57" t="s">
        <v>67</v>
      </c>
      <c r="AB16" s="57" t="s">
        <v>20</v>
      </c>
      <c r="AC16" s="57">
        <v>12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1573</v>
      </c>
      <c r="G41" s="54">
        <f t="shared" si="8"/>
        <v>0</v>
      </c>
      <c r="H41" s="54">
        <f t="shared" si="8"/>
        <v>0</v>
      </c>
      <c r="I41" s="54">
        <f t="shared" si="8"/>
        <v>1317.94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2140</v>
      </c>
      <c r="R41" s="54">
        <f t="shared" si="8"/>
        <v>0</v>
      </c>
      <c r="S41" s="54">
        <f>+SUM(S24:S40,S18,S12)</f>
        <v>1250</v>
      </c>
      <c r="T41" s="54">
        <f t="shared" si="8"/>
        <v>0</v>
      </c>
      <c r="U41" s="54">
        <f>+SUM(U24:U40,U18,U12)</f>
        <v>700</v>
      </c>
      <c r="V41" s="54">
        <f t="shared" si="8"/>
        <v>0</v>
      </c>
      <c r="W41" s="54">
        <f t="shared" si="8"/>
        <v>3170</v>
      </c>
      <c r="X41" s="54">
        <f t="shared" si="8"/>
        <v>175</v>
      </c>
      <c r="Y41" s="54">
        <f t="shared" si="8"/>
        <v>4691.43</v>
      </c>
      <c r="Z41" s="54">
        <f t="shared" si="8"/>
        <v>1156.3530000000001</v>
      </c>
      <c r="AA41" s="54">
        <f t="shared" si="8"/>
        <v>1999.8541609698293</v>
      </c>
      <c r="AB41" s="54">
        <f t="shared" si="8"/>
        <v>0</v>
      </c>
      <c r="AC41" s="54">
        <f t="shared" si="8"/>
        <v>910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16179.22416096983</v>
      </c>
      <c r="AP41" s="54">
        <f>SUM(AP12,AP18,AP24:AP37)</f>
        <v>2904.3530000000001</v>
      </c>
      <c r="AQ41" s="54">
        <f>SUM(AO41:AP41)</f>
        <v>19083.577160969831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17.3</v>
      </c>
      <c r="H42" s="56"/>
      <c r="I42" s="56">
        <v>20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15.4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70</v>
      </c>
      <c r="AN46" s="3"/>
    </row>
    <row r="47" spans="2:43" ht="45" x14ac:dyDescent="0.6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2018-04-27T18:17:00Z</dcterms:modified>
</cp:coreProperties>
</file>