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0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<sst xmlns="http://schemas.openxmlformats.org/spreadsheetml/2006/main" count="331" uniqueCount="68">
  <si>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</si>
  <si>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</si>
  <si>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</si>
  <si>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</si>
  <si>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</si>
  <si>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</si>
  <si>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</si>
  <si>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</si>
  <si>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</si>
  <si>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</si>
  <si>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</si>
  <si>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</si>
  <si>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</si>
  <si>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</si>
  <si>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</si>
  <si>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</si>
  <si>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</si>
  <si>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</si>
  <si>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</si>
  <si>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</si>
  <si>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</si>
  <si>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</si>
  <si>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</si>
  <si>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</si>
  <si>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</si>
  <si>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</si>
  <si>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</si>
  <si>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</si>
  <si>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</si>
  <si>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</si>
  <si>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</si>
  <si>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</si>
  <si>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</si>
  <si>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</si>
  <si>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</si>
  <si>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</si>
  <si>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</si>
  <si>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</si>
  <si>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</si>
  <si>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</si>
  <si>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</si>
  <si>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</si>
  <si>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</si>
  <si>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</si>
  <si>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</si>
  <si>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</si>
  <si>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</si>
  <si>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</si>
  <si>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</si>
  <si>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</si>
  <si>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</si>
  <si>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</si>
  <si>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</si>
  <si>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</si>
  <si>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</si>
  <si>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</si>
  <si>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</si>
  <si>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</si>
  <si>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</si>
  <si>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</si>
  <si>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</si>
  <si>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</si>
  <si>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</si>
  <si>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26/05/2012</t>
  </si>
  <si>
    <t>Callao, 28 de  Mayo del 2012</t>
  </si>
  <si>
    <t>s/m</t>
  </si>
  <si>
    <t>12.5-14.5</t>
  </si>
  <si>
    <t>POTA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</si>
</sst>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W1">
      <selection activeCell="AQ16" sqref="AQ16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5" width="7.28125" style="0" customWidth="1"/>
    <col min="6" max="6" width="9.140625" style="0" customWidth="1"/>
    <col min="7" max="7" width="9.57421875" style="0" customWidth="1"/>
    <col min="8" max="8" width="8.7109375" style="0" customWidth="1"/>
    <col min="9" max="9" width="10.421875" style="0" customWidth="1"/>
    <col min="10" max="10" width="9.00390625" style="0" customWidth="1"/>
    <col min="11" max="11" width="9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71093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9.00390625" style="0" customWidth="1"/>
    <col min="20" max="20" width="9.28125" style="0" customWidth="1"/>
    <col min="21" max="21" width="7.7109375" style="0" customWidth="1"/>
    <col min="22" max="22" width="9.00390625" style="0" customWidth="1"/>
    <col min="23" max="23" width="9.7109375" style="0" customWidth="1"/>
    <col min="24" max="24" width="9.28125" style="0" customWidth="1"/>
    <col min="25" max="25" width="9.8515625" style="0" customWidth="1"/>
    <col min="26" max="26" width="8.8515625" style="0" customWidth="1"/>
    <col min="27" max="27" width="12.8515625" style="0" customWidth="1"/>
    <col min="28" max="28" width="6.7109375" style="0" customWidth="1"/>
    <col min="29" max="29" width="9.57421875" style="0" customWidth="1"/>
    <col min="30" max="30" width="5.8515625" style="0" customWidth="1"/>
    <col min="31" max="31" width="7.00390625" style="0" customWidth="1"/>
    <col min="32" max="32" width="6.421875" style="0" customWidth="1"/>
    <col min="33" max="33" width="10.140625" style="0" customWidth="1"/>
    <col min="34" max="34" width="9.28125" style="0" customWidth="1"/>
    <col min="35" max="35" width="6.42187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55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63</v>
      </c>
      <c r="AP6" s="84"/>
      <c r="AQ6" s="85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54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656</v>
      </c>
      <c r="G10" s="28">
        <v>5713</v>
      </c>
      <c r="H10" s="28">
        <v>1810</v>
      </c>
      <c r="I10" s="28">
        <v>9392</v>
      </c>
      <c r="J10" s="28">
        <v>916</v>
      </c>
      <c r="K10" s="28">
        <v>2169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2135</v>
      </c>
      <c r="R10" s="28">
        <v>310</v>
      </c>
      <c r="S10" s="28">
        <v>990</v>
      </c>
      <c r="T10" s="28">
        <v>1483</v>
      </c>
      <c r="U10" s="28">
        <v>725</v>
      </c>
      <c r="V10" s="28">
        <v>1427</v>
      </c>
      <c r="W10" s="28">
        <v>4450</v>
      </c>
      <c r="X10" s="28">
        <v>1790</v>
      </c>
      <c r="Y10" s="28">
        <v>4003</v>
      </c>
      <c r="Z10" s="28">
        <v>209</v>
      </c>
      <c r="AA10" s="28">
        <v>576</v>
      </c>
      <c r="AB10" s="28">
        <v>0</v>
      </c>
      <c r="AC10" s="28">
        <v>2075</v>
      </c>
      <c r="AD10" s="28">
        <v>0</v>
      </c>
      <c r="AE10" s="28">
        <v>0</v>
      </c>
      <c r="AF10" s="28">
        <v>0</v>
      </c>
      <c r="AG10" s="28">
        <v>1027</v>
      </c>
      <c r="AH10" s="28">
        <v>79</v>
      </c>
      <c r="AI10" s="28">
        <v>0</v>
      </c>
      <c r="AJ10" s="28">
        <v>0</v>
      </c>
      <c r="AK10" s="28">
        <v>1403</v>
      </c>
      <c r="AL10" s="28">
        <v>0</v>
      </c>
      <c r="AM10" s="28">
        <v>0</v>
      </c>
      <c r="AN10" s="28">
        <v>0</v>
      </c>
      <c r="AO10" s="28">
        <f>SUMIF($C$9:$AN$9,"Ind",C10:AN10)</f>
        <v>34658</v>
      </c>
      <c r="AP10" s="28">
        <f>SUMIF($C$9:$AN$9,"I.Mad",C10:AN10)</f>
        <v>8680</v>
      </c>
      <c r="AQ10" s="28">
        <f>SUM(AO10:AP10)</f>
        <v>43338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10</v>
      </c>
      <c r="G11" s="30">
        <v>23</v>
      </c>
      <c r="H11" s="30">
        <v>73</v>
      </c>
      <c r="I11" s="30">
        <v>61</v>
      </c>
      <c r="J11" s="30">
        <v>23</v>
      </c>
      <c r="K11" s="30">
        <v>8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>
        <v>14</v>
      </c>
      <c r="R11" s="30">
        <v>9</v>
      </c>
      <c r="S11" s="30">
        <v>7</v>
      </c>
      <c r="T11" s="30">
        <v>38</v>
      </c>
      <c r="U11" s="30">
        <v>4</v>
      </c>
      <c r="V11" s="30">
        <v>34</v>
      </c>
      <c r="W11" s="30">
        <v>20</v>
      </c>
      <c r="X11" s="30">
        <v>38</v>
      </c>
      <c r="Y11" s="30">
        <v>31</v>
      </c>
      <c r="Z11" s="30">
        <v>9</v>
      </c>
      <c r="AA11" s="30">
        <v>4</v>
      </c>
      <c r="AB11" s="30" t="s">
        <v>29</v>
      </c>
      <c r="AC11" s="30">
        <v>11</v>
      </c>
      <c r="AD11" s="30" t="s">
        <v>29</v>
      </c>
      <c r="AE11" s="30" t="s">
        <v>29</v>
      </c>
      <c r="AF11" s="30" t="s">
        <v>29</v>
      </c>
      <c r="AG11" s="30">
        <v>5</v>
      </c>
      <c r="AH11" s="30">
        <v>1</v>
      </c>
      <c r="AI11" s="30" t="s">
        <v>29</v>
      </c>
      <c r="AJ11" s="30" t="s">
        <v>29</v>
      </c>
      <c r="AK11" s="30">
        <v>5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193</v>
      </c>
      <c r="AP11" s="28">
        <f>SUMIF($C$9:$AN$9,"I.Mad",C11:AN11)</f>
        <v>235</v>
      </c>
      <c r="AQ11" s="28">
        <f>SUM(AO11:AP11)</f>
        <v>428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3</v>
      </c>
      <c r="G12" s="30">
        <v>7</v>
      </c>
      <c r="H12" s="30">
        <v>6</v>
      </c>
      <c r="I12" s="30">
        <v>19</v>
      </c>
      <c r="J12" s="30">
        <v>1</v>
      </c>
      <c r="K12" s="30">
        <v>8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>
        <v>6</v>
      </c>
      <c r="R12" s="30">
        <v>2</v>
      </c>
      <c r="S12" s="30">
        <v>2</v>
      </c>
      <c r="T12" s="30">
        <v>6</v>
      </c>
      <c r="U12" s="30" t="s">
        <v>65</v>
      </c>
      <c r="V12" s="30">
        <v>7</v>
      </c>
      <c r="W12" s="30">
        <v>4</v>
      </c>
      <c r="X12" s="30">
        <v>8</v>
      </c>
      <c r="Y12" s="30">
        <v>16</v>
      </c>
      <c r="Z12" s="30">
        <v>1</v>
      </c>
      <c r="AA12" s="30">
        <v>2</v>
      </c>
      <c r="AB12" s="30" t="s">
        <v>29</v>
      </c>
      <c r="AC12" s="30">
        <v>4</v>
      </c>
      <c r="AD12" s="30" t="s">
        <v>29</v>
      </c>
      <c r="AE12" s="30" t="s">
        <v>29</v>
      </c>
      <c r="AF12" s="30" t="s">
        <v>29</v>
      </c>
      <c r="AG12" s="30">
        <v>2</v>
      </c>
      <c r="AH12" s="30">
        <v>1</v>
      </c>
      <c r="AI12" s="30" t="s">
        <v>29</v>
      </c>
      <c r="AJ12" s="30" t="s">
        <v>29</v>
      </c>
      <c r="AK12" s="30">
        <v>2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72</v>
      </c>
      <c r="AP12" s="28">
        <f>SUMIF($C$9:$AN$9,"I.Mad",C12:AN12)</f>
        <v>35</v>
      </c>
      <c r="AQ12" s="28">
        <f>SUM(AO12:AP12)</f>
        <v>107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4</v>
      </c>
      <c r="G13" s="30">
        <v>1</v>
      </c>
      <c r="H13" s="30">
        <v>3</v>
      </c>
      <c r="I13" s="30">
        <v>1</v>
      </c>
      <c r="J13" s="30">
        <v>1</v>
      </c>
      <c r="K13" s="30">
        <v>1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>
        <v>1</v>
      </c>
      <c r="R13" s="30">
        <v>2</v>
      </c>
      <c r="S13" s="30">
        <v>0</v>
      </c>
      <c r="T13" s="30">
        <v>0</v>
      </c>
      <c r="U13" s="30" t="s">
        <v>29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19</v>
      </c>
      <c r="AB13" s="30" t="s">
        <v>29</v>
      </c>
      <c r="AC13" s="30">
        <v>0</v>
      </c>
      <c r="AD13" s="30" t="s">
        <v>29</v>
      </c>
      <c r="AE13" s="30" t="s">
        <v>29</v>
      </c>
      <c r="AF13" s="30" t="s">
        <v>29</v>
      </c>
      <c r="AG13" s="30">
        <v>4</v>
      </c>
      <c r="AH13" s="30">
        <v>2</v>
      </c>
      <c r="AI13" s="30" t="s">
        <v>29</v>
      </c>
      <c r="AJ13" s="30" t="s">
        <v>29</v>
      </c>
      <c r="AK13" s="30">
        <v>7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12.5</v>
      </c>
      <c r="G14" s="59">
        <v>14.5</v>
      </c>
      <c r="H14" s="59">
        <v>14.5</v>
      </c>
      <c r="I14" s="59">
        <v>14.5</v>
      </c>
      <c r="J14" s="59">
        <v>14</v>
      </c>
      <c r="K14" s="59">
        <v>14.5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>
        <v>14.5</v>
      </c>
      <c r="R14" s="59">
        <v>14.5</v>
      </c>
      <c r="S14" s="59">
        <v>14.5</v>
      </c>
      <c r="T14" s="59">
        <v>14.5</v>
      </c>
      <c r="U14" s="59" t="s">
        <v>29</v>
      </c>
      <c r="V14" s="59">
        <v>14.5</v>
      </c>
      <c r="W14" s="59">
        <v>14.5</v>
      </c>
      <c r="X14" s="59">
        <v>14.5</v>
      </c>
      <c r="Y14" s="59">
        <v>14.5</v>
      </c>
      <c r="Z14" s="59">
        <v>14.5</v>
      </c>
      <c r="AA14" s="82" t="s">
        <v>66</v>
      </c>
      <c r="AB14" s="59" t="s">
        <v>29</v>
      </c>
      <c r="AC14" s="59">
        <v>15</v>
      </c>
      <c r="AD14" s="59" t="s">
        <v>29</v>
      </c>
      <c r="AE14" s="59" t="s">
        <v>29</v>
      </c>
      <c r="AF14" s="59" t="s">
        <v>29</v>
      </c>
      <c r="AG14" s="59">
        <v>12.5</v>
      </c>
      <c r="AH14" s="59">
        <v>13.5</v>
      </c>
      <c r="AI14" s="59" t="s">
        <v>29</v>
      </c>
      <c r="AJ14" s="59" t="s">
        <v>29</v>
      </c>
      <c r="AK14" s="59">
        <v>13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67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>
        <v>7</v>
      </c>
      <c r="AH25" s="30"/>
      <c r="AI25" s="30"/>
      <c r="AJ25" s="30"/>
      <c r="AK25" s="30"/>
      <c r="AL25" s="30"/>
      <c r="AM25" s="30"/>
      <c r="AN25" s="30"/>
      <c r="AO25" s="28">
        <f t="shared" si="0"/>
        <v>7</v>
      </c>
      <c r="AP25" s="28">
        <f t="shared" si="1"/>
        <v>0</v>
      </c>
      <c r="AQ25" s="28">
        <f t="shared" si="2"/>
        <v>7</v>
      </c>
      <c r="AT25" s="80"/>
      <c r="AU25" s="80"/>
      <c r="AV25" s="80"/>
      <c r="AW25" s="80"/>
      <c r="AX25" s="80"/>
      <c r="AY25" s="80"/>
    </row>
    <row r="26" spans="2:51" ht="20.25">
      <c r="B26" s="57" t="s">
        <v>57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24</v>
      </c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24</v>
      </c>
      <c r="AP26" s="28">
        <f t="shared" si="1"/>
        <v>0</v>
      </c>
      <c r="AQ26" s="28">
        <f t="shared" si="2"/>
        <v>24</v>
      </c>
      <c r="AT26" s="80"/>
      <c r="AU26" s="80"/>
      <c r="AV26" s="80"/>
      <c r="AW26" s="80"/>
      <c r="AX26" s="80"/>
      <c r="AY26" s="80"/>
    </row>
    <row r="27" spans="2:51" ht="20.25">
      <c r="B27" s="29" t="s">
        <v>41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43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46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49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656</v>
      </c>
      <c r="G36" s="28">
        <f t="shared" si="3"/>
        <v>5713</v>
      </c>
      <c r="H36" s="28">
        <f t="shared" si="3"/>
        <v>1810</v>
      </c>
      <c r="I36" s="28">
        <f t="shared" si="3"/>
        <v>9392</v>
      </c>
      <c r="J36" s="28">
        <f t="shared" si="3"/>
        <v>916</v>
      </c>
      <c r="K36" s="28">
        <f t="shared" si="3"/>
        <v>2169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2135</v>
      </c>
      <c r="R36" s="28">
        <f t="shared" si="3"/>
        <v>310</v>
      </c>
      <c r="S36" s="28">
        <f t="shared" si="3"/>
        <v>990</v>
      </c>
      <c r="T36" s="28">
        <f t="shared" si="3"/>
        <v>1483</v>
      </c>
      <c r="U36" s="28">
        <f t="shared" si="3"/>
        <v>725</v>
      </c>
      <c r="V36" s="28">
        <f t="shared" si="3"/>
        <v>1427</v>
      </c>
      <c r="W36" s="28">
        <f t="shared" si="3"/>
        <v>4450</v>
      </c>
      <c r="X36" s="28">
        <f t="shared" si="3"/>
        <v>1790</v>
      </c>
      <c r="Y36" s="28">
        <f t="shared" si="3"/>
        <v>4003</v>
      </c>
      <c r="Z36" s="28">
        <f t="shared" si="3"/>
        <v>209</v>
      </c>
      <c r="AA36" s="28">
        <f t="shared" si="3"/>
        <v>600</v>
      </c>
      <c r="AB36" s="28">
        <f t="shared" si="3"/>
        <v>0</v>
      </c>
      <c r="AC36" s="28">
        <f t="shared" si="3"/>
        <v>2075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1034</v>
      </c>
      <c r="AH36" s="28">
        <f t="shared" si="3"/>
        <v>79</v>
      </c>
      <c r="AI36" s="28">
        <f t="shared" si="3"/>
        <v>0</v>
      </c>
      <c r="AJ36" s="28">
        <f t="shared" si="3"/>
        <v>0</v>
      </c>
      <c r="AK36" s="28">
        <f t="shared" si="3"/>
        <v>1403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34689</v>
      </c>
      <c r="AP36" s="28">
        <f>SUM(AP10,AP16,AP22:AP35)</f>
        <v>8680</v>
      </c>
      <c r="AQ36" s="28">
        <f>SUM(AO36:AP36)</f>
        <v>43369</v>
      </c>
    </row>
    <row r="37" spans="2:43" ht="22.5" customHeight="1">
      <c r="B37" s="27" t="s">
        <v>50</v>
      </c>
      <c r="C37" s="62">
        <v>19.6</v>
      </c>
      <c r="D37" s="62"/>
      <c r="E37" s="62"/>
      <c r="F37" s="62"/>
      <c r="G37" s="62">
        <v>17.9</v>
      </c>
      <c r="H37" s="62"/>
      <c r="I37" s="62">
        <v>20.9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17.5</v>
      </c>
      <c r="V37" s="62"/>
      <c r="W37" s="62"/>
      <c r="X37" s="62"/>
      <c r="Y37" s="62">
        <v>17.2</v>
      </c>
      <c r="Z37" s="62"/>
      <c r="AA37" s="62"/>
      <c r="AB37" s="62"/>
      <c r="AC37" s="62">
        <v>19.6</v>
      </c>
      <c r="AD37" s="62"/>
      <c r="AE37" s="62"/>
      <c r="AF37" s="62"/>
      <c r="AG37" s="62"/>
      <c r="AH37" s="62">
        <v>19.4</v>
      </c>
      <c r="AI37" s="62"/>
      <c r="AJ37" s="62"/>
      <c r="AK37" s="62">
        <v>19.3</v>
      </c>
      <c r="AL37" s="62"/>
      <c r="AM37" s="63">
        <v>16.5</v>
      </c>
      <c r="AN37" s="64"/>
      <c r="AO37" s="65"/>
      <c r="AP37" s="65"/>
      <c r="AQ37" s="66"/>
    </row>
    <row r="38" spans="2:43" ht="15.75">
      <c r="B38" s="67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59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2012-03-30T07:24:52Z</dcterms:modified>
  <cp:category/>
  <cp:version/>
  <cp:contentType/>
  <cp:contentStatus/>
</cp:coreProperties>
</file>